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"/>
    </mc:Choice>
  </mc:AlternateContent>
  <xr:revisionPtr revIDLastSave="0" documentId="8_{593F5F9B-BBF2-F248-B64F-E1E115DC8631}" xr6:coauthVersionLast="47" xr6:coauthVersionMax="47" xr10:uidLastSave="{00000000-0000-0000-0000-000000000000}"/>
  <bookViews>
    <workbookView xWindow="0" yWindow="740" windowWidth="34560" windowHeight="21600" tabRatio="806" xr2:uid="{CA3B9AD9-A4F5-4F1B-BEFA-98DB72FD6DCF}"/>
  </bookViews>
  <sheets>
    <sheet name="CPI 1" sheetId="159" r:id="rId1"/>
    <sheet name="CPI 2" sheetId="147" r:id="rId2"/>
    <sheet name="CPI 3" sheetId="153" r:id="rId3"/>
    <sheet name="Monthly Contributions" sheetId="203" r:id="rId4"/>
    <sheet name="Yearly Contributions" sheetId="204" r:id="rId5"/>
    <sheet name="Graph" sheetId="166" r:id="rId6"/>
    <sheet name="Sheet2" sheetId="152" state="hidden" r:id="rId7"/>
    <sheet name="Sheet1" sheetId="151" state="hidden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59" l="1"/>
  <c r="F4" i="203"/>
  <c r="C33" i="153"/>
  <c r="AA5" i="147"/>
  <c r="AA9" i="147"/>
  <c r="AA16" i="147"/>
  <c r="AB5" i="147"/>
  <c r="AB6" i="147"/>
  <c r="AB7" i="147"/>
  <c r="AB8" i="147"/>
  <c r="AB9" i="147"/>
  <c r="AB10" i="147"/>
  <c r="AB11" i="147"/>
  <c r="AB12" i="147"/>
  <c r="AB13" i="147"/>
  <c r="AB14" i="147"/>
  <c r="AB15" i="147"/>
  <c r="AB16" i="147"/>
  <c r="Z17" i="147"/>
  <c r="N17" i="147"/>
  <c r="AB17" i="147"/>
  <c r="B18" i="147"/>
  <c r="Z18" i="147"/>
  <c r="N18" i="147"/>
  <c r="AB18" i="147"/>
  <c r="AB4" i="147"/>
  <c r="Q34" i="159"/>
  <c r="F16" i="204"/>
  <c r="F8" i="204"/>
  <c r="F14" i="204"/>
  <c r="F9" i="204"/>
  <c r="F12" i="204"/>
  <c r="F11" i="204"/>
  <c r="F6" i="204"/>
  <c r="F13" i="204"/>
  <c r="F15" i="204"/>
  <c r="F4" i="204"/>
  <c r="F10" i="204"/>
  <c r="F7" i="204"/>
  <c r="F5" i="204"/>
  <c r="E7" i="204"/>
  <c r="E10" i="204"/>
  <c r="E4" i="204"/>
  <c r="E15" i="204"/>
  <c r="E13" i="204"/>
  <c r="E6" i="204"/>
  <c r="E11" i="204"/>
  <c r="E12" i="204"/>
  <c r="E9" i="204"/>
  <c r="E14" i="204"/>
  <c r="E8" i="204"/>
  <c r="E16" i="204"/>
  <c r="F16" i="203"/>
  <c r="F6" i="203"/>
  <c r="F14" i="203"/>
  <c r="F13" i="203"/>
  <c r="F11" i="203"/>
  <c r="F12" i="203"/>
  <c r="F5" i="203"/>
  <c r="F15" i="203"/>
  <c r="F7" i="203"/>
  <c r="F9" i="203"/>
  <c r="F10" i="203"/>
  <c r="F8" i="203"/>
  <c r="E5" i="204"/>
  <c r="E16" i="203"/>
  <c r="E6" i="203"/>
  <c r="E14" i="203"/>
  <c r="E13" i="203"/>
  <c r="E11" i="203"/>
  <c r="E12" i="203"/>
  <c r="E5" i="203"/>
  <c r="E15" i="203"/>
  <c r="E7" i="203"/>
  <c r="E9" i="203"/>
  <c r="E10" i="203"/>
  <c r="E8" i="203"/>
  <c r="E4" i="203"/>
  <c r="Y17" i="147"/>
  <c r="Y18" i="147"/>
  <c r="AA18" i="147"/>
  <c r="AA15" i="147"/>
  <c r="AA14" i="147"/>
  <c r="AA13" i="147"/>
  <c r="AA12" i="147"/>
  <c r="AA11" i="147"/>
  <c r="AA10" i="147"/>
  <c r="AA8" i="147"/>
  <c r="AA7" i="147"/>
  <c r="AA6" i="147"/>
  <c r="AA4" i="147"/>
  <c r="Q33" i="159"/>
  <c r="P33" i="159"/>
  <c r="C35" i="153"/>
  <c r="Q32" i="159"/>
  <c r="P32" i="159"/>
  <c r="X17" i="147"/>
  <c r="X18" i="147"/>
  <c r="D7" i="159"/>
  <c r="E7" i="159"/>
  <c r="F7" i="159"/>
  <c r="G7" i="159"/>
  <c r="H7" i="159"/>
  <c r="I7" i="159"/>
  <c r="J7" i="159"/>
  <c r="K7" i="159"/>
  <c r="L7" i="159"/>
  <c r="M7" i="159"/>
  <c r="N7" i="159"/>
  <c r="O7" i="159"/>
  <c r="C7" i="159"/>
  <c r="D6" i="159"/>
  <c r="E6" i="159"/>
  <c r="F6" i="159"/>
  <c r="G6" i="159"/>
  <c r="H6" i="159"/>
  <c r="I6" i="159"/>
  <c r="J6" i="159"/>
  <c r="K6" i="159"/>
  <c r="L6" i="159"/>
  <c r="M6" i="159"/>
  <c r="N6" i="159"/>
  <c r="O6" i="159"/>
  <c r="C6" i="159"/>
  <c r="W17" i="147"/>
  <c r="W18" i="147"/>
  <c r="Q30" i="159"/>
  <c r="P30" i="159"/>
  <c r="Q28" i="159"/>
  <c r="Q29" i="159"/>
  <c r="P29" i="159"/>
  <c r="V17" i="147"/>
  <c r="P28" i="159"/>
  <c r="U17" i="147"/>
  <c r="U18" i="147"/>
  <c r="I17" i="147"/>
  <c r="I18" i="147"/>
  <c r="T17" i="147"/>
  <c r="T18" i="147"/>
  <c r="Q27" i="159"/>
  <c r="S17" i="147"/>
  <c r="P27" i="159"/>
  <c r="S18" i="147"/>
  <c r="Q26" i="159"/>
  <c r="P26" i="159"/>
  <c r="Q25" i="159"/>
  <c r="Q24" i="159"/>
  <c r="R17" i="147"/>
  <c r="R18" i="147"/>
  <c r="P25" i="159"/>
  <c r="Q17" i="147"/>
  <c r="P24" i="159"/>
  <c r="P23" i="159"/>
  <c r="Q23" i="159"/>
  <c r="P17" i="147"/>
  <c r="O17" i="147"/>
  <c r="O18" i="147"/>
  <c r="Q22" i="159"/>
  <c r="P22" i="159"/>
  <c r="P21" i="159"/>
  <c r="M17" i="147"/>
  <c r="M18" i="147"/>
  <c r="P20" i="159"/>
  <c r="L17" i="147"/>
  <c r="L18" i="147"/>
  <c r="P19" i="159"/>
  <c r="K17" i="147"/>
  <c r="K18" i="147"/>
  <c r="P17" i="159"/>
  <c r="J17" i="147"/>
  <c r="P16" i="159"/>
  <c r="P15" i="159"/>
  <c r="H17" i="147"/>
  <c r="H18" i="147"/>
  <c r="P14" i="159"/>
  <c r="P13" i="159"/>
  <c r="G17" i="147"/>
  <c r="G18" i="147"/>
  <c r="F17" i="147"/>
  <c r="F18" i="147"/>
  <c r="P12" i="159"/>
  <c r="E17" i="147"/>
  <c r="E18" i="147"/>
  <c r="P11" i="159"/>
  <c r="P10" i="159"/>
  <c r="O4" i="159"/>
  <c r="Q18" i="147"/>
  <c r="P18" i="147"/>
  <c r="C17" i="147"/>
  <c r="C18" i="147"/>
  <c r="C6" i="151"/>
  <c r="D6" i="151"/>
  <c r="E6" i="151"/>
  <c r="F6" i="151"/>
  <c r="G6" i="151"/>
  <c r="H6" i="151"/>
  <c r="I6" i="151"/>
  <c r="J6" i="151"/>
  <c r="K6" i="151"/>
  <c r="L6" i="151"/>
  <c r="M6" i="151"/>
  <c r="N6" i="151"/>
  <c r="O6" i="151"/>
  <c r="C7" i="151"/>
  <c r="D7" i="151"/>
  <c r="E7" i="151"/>
  <c r="F7" i="151"/>
  <c r="G7" i="151"/>
  <c r="H7" i="151"/>
  <c r="I7" i="151"/>
  <c r="J7" i="151"/>
  <c r="K7" i="151"/>
  <c r="L7" i="151"/>
  <c r="M7" i="151"/>
  <c r="N7" i="151"/>
  <c r="O7" i="151"/>
  <c r="C8" i="151"/>
  <c r="D8" i="151"/>
  <c r="E8" i="151"/>
  <c r="F8" i="151"/>
  <c r="G8" i="151"/>
  <c r="H8" i="151"/>
  <c r="I8" i="151"/>
  <c r="J8" i="151"/>
  <c r="K8" i="151"/>
  <c r="L8" i="151"/>
  <c r="M8" i="151"/>
  <c r="N8" i="151"/>
  <c r="O8" i="151"/>
  <c r="C9" i="151"/>
  <c r="D9" i="151"/>
  <c r="E9" i="151"/>
  <c r="F9" i="151"/>
  <c r="G9" i="151"/>
  <c r="H9" i="151"/>
  <c r="I9" i="151"/>
  <c r="J9" i="151"/>
  <c r="K9" i="151"/>
  <c r="L9" i="151"/>
  <c r="M9" i="151"/>
  <c r="N9" i="151"/>
  <c r="O9" i="151"/>
  <c r="C10" i="151"/>
  <c r="D10" i="151"/>
  <c r="E10" i="151"/>
  <c r="F10" i="151"/>
  <c r="G10" i="151"/>
  <c r="H10" i="151"/>
  <c r="I10" i="151"/>
  <c r="J10" i="151"/>
  <c r="K10" i="151"/>
  <c r="L10" i="151"/>
  <c r="M10" i="151"/>
  <c r="N10" i="151"/>
  <c r="O10" i="151"/>
  <c r="Q10" i="151"/>
  <c r="C11" i="151"/>
  <c r="D11" i="151"/>
  <c r="E11" i="151"/>
  <c r="F11" i="151"/>
  <c r="G11" i="151"/>
  <c r="H11" i="151"/>
  <c r="I11" i="151"/>
  <c r="J11" i="151"/>
  <c r="K11" i="151"/>
  <c r="L11" i="151"/>
  <c r="M11" i="151"/>
  <c r="N11" i="151"/>
  <c r="O11" i="151"/>
  <c r="O12" i="151"/>
  <c r="Q12" i="151"/>
  <c r="C12" i="151"/>
  <c r="D12" i="151"/>
  <c r="E12" i="151"/>
  <c r="F12" i="151"/>
  <c r="G12" i="151"/>
  <c r="H12" i="151"/>
  <c r="I12" i="151"/>
  <c r="J12" i="151"/>
  <c r="K12" i="151"/>
  <c r="L12" i="151"/>
  <c r="M12" i="151"/>
  <c r="N12" i="151"/>
  <c r="C13" i="151"/>
  <c r="D13" i="151"/>
  <c r="E13" i="151"/>
  <c r="F13" i="151"/>
  <c r="G13" i="151"/>
  <c r="H13" i="151"/>
  <c r="I13" i="151"/>
  <c r="J13" i="151"/>
  <c r="K13" i="151"/>
  <c r="L13" i="151"/>
  <c r="M13" i="151"/>
  <c r="N13" i="151"/>
  <c r="O13" i="151"/>
  <c r="Q13" i="151"/>
  <c r="C14" i="151"/>
  <c r="D14" i="151"/>
  <c r="E14" i="151"/>
  <c r="F14" i="151"/>
  <c r="G14" i="151"/>
  <c r="H14" i="151"/>
  <c r="I14" i="151"/>
  <c r="J14" i="151"/>
  <c r="K14" i="151"/>
  <c r="L14" i="151"/>
  <c r="M14" i="151"/>
  <c r="N14" i="151"/>
  <c r="O14" i="151"/>
  <c r="O15" i="151"/>
  <c r="Q15" i="151"/>
  <c r="C15" i="151"/>
  <c r="D15" i="151"/>
  <c r="E15" i="151"/>
  <c r="F15" i="151"/>
  <c r="G15" i="151"/>
  <c r="H15" i="151"/>
  <c r="I15" i="151"/>
  <c r="J15" i="151"/>
  <c r="K15" i="151"/>
  <c r="L15" i="151"/>
  <c r="M15" i="151"/>
  <c r="N15" i="151"/>
  <c r="P78" i="151"/>
  <c r="Q78" i="151"/>
  <c r="P79" i="151"/>
  <c r="Q79" i="151"/>
  <c r="P80" i="151"/>
  <c r="Q80" i="151"/>
  <c r="P82" i="151"/>
  <c r="Q82" i="151"/>
  <c r="P83" i="151"/>
  <c r="Q83" i="151"/>
  <c r="P84" i="151"/>
  <c r="Q84" i="151"/>
  <c r="P85" i="151"/>
  <c r="Q85" i="151"/>
  <c r="P86" i="151"/>
  <c r="Q86" i="151"/>
  <c r="P87" i="151"/>
  <c r="Q87" i="151"/>
  <c r="P88" i="151"/>
  <c r="Q88" i="151"/>
  <c r="P89" i="151"/>
  <c r="Q89" i="151"/>
  <c r="P90" i="151"/>
  <c r="Q90" i="151"/>
  <c r="P91" i="151"/>
  <c r="Q91" i="151"/>
  <c r="P92" i="151"/>
  <c r="Q92" i="151"/>
  <c r="P93" i="151"/>
  <c r="Q93" i="151"/>
  <c r="P96" i="151"/>
  <c r="Q96" i="151"/>
  <c r="P97" i="151"/>
  <c r="Q97" i="151"/>
  <c r="P98" i="151"/>
  <c r="Q98" i="151"/>
  <c r="P99" i="151"/>
  <c r="Q99" i="151"/>
  <c r="P100" i="151"/>
  <c r="Q100" i="151"/>
  <c r="P101" i="151"/>
  <c r="Q101" i="151"/>
  <c r="P102" i="151"/>
  <c r="Q102" i="151"/>
  <c r="P103" i="151"/>
  <c r="Q103" i="151"/>
  <c r="P104" i="151"/>
  <c r="Q104" i="151"/>
  <c r="P105" i="151"/>
  <c r="Q105" i="151"/>
  <c r="P106" i="151"/>
  <c r="Q106" i="151"/>
  <c r="P107" i="151"/>
  <c r="Q107" i="151"/>
  <c r="P109" i="151"/>
  <c r="Q109" i="151"/>
  <c r="P110" i="151"/>
  <c r="Q110" i="151"/>
  <c r="P111" i="151"/>
  <c r="Q111" i="151"/>
  <c r="P112" i="151"/>
  <c r="Q112" i="151"/>
  <c r="P113" i="151"/>
  <c r="Q113" i="151"/>
  <c r="P114" i="151"/>
  <c r="Q114" i="151"/>
  <c r="P115" i="151"/>
  <c r="Q115" i="151"/>
  <c r="P116" i="151"/>
  <c r="Q116" i="151"/>
  <c r="P117" i="151"/>
  <c r="Q117" i="151"/>
  <c r="P118" i="151"/>
  <c r="Q118" i="151"/>
  <c r="P119" i="151"/>
  <c r="Q119" i="151"/>
  <c r="P120" i="151"/>
  <c r="Q120" i="151"/>
  <c r="P122" i="151"/>
  <c r="Q122" i="151"/>
  <c r="P123" i="151"/>
  <c r="Q123" i="151"/>
  <c r="P124" i="151"/>
  <c r="Q124" i="151"/>
  <c r="P125" i="151"/>
  <c r="Q125" i="151"/>
  <c r="P126" i="151"/>
  <c r="Q126" i="151"/>
  <c r="P127" i="151"/>
  <c r="Q127" i="151"/>
  <c r="P128" i="151"/>
  <c r="Q128" i="151"/>
  <c r="P129" i="151"/>
  <c r="Q129" i="151"/>
  <c r="P130" i="151"/>
  <c r="Q130" i="151"/>
  <c r="P131" i="151"/>
  <c r="Q131" i="151"/>
  <c r="P132" i="151"/>
  <c r="Q132" i="151"/>
  <c r="P133" i="151"/>
  <c r="Q133" i="151"/>
  <c r="P135" i="151"/>
  <c r="Q135" i="151"/>
  <c r="P136" i="151"/>
  <c r="Q136" i="151"/>
  <c r="P137" i="151"/>
  <c r="Q137" i="151"/>
  <c r="P138" i="151"/>
  <c r="Q138" i="151"/>
  <c r="P139" i="151"/>
  <c r="Q139" i="151"/>
  <c r="P140" i="151"/>
  <c r="Q140" i="151"/>
  <c r="P141" i="151"/>
  <c r="Q141" i="151"/>
  <c r="P142" i="151"/>
  <c r="Q142" i="151"/>
  <c r="P143" i="151"/>
  <c r="Q143" i="151"/>
  <c r="P144" i="151"/>
  <c r="Q144" i="151"/>
  <c r="P145" i="151"/>
  <c r="Q145" i="151"/>
  <c r="P146" i="151"/>
  <c r="Q146" i="151"/>
  <c r="P148" i="151"/>
  <c r="Q148" i="151"/>
  <c r="P150" i="151"/>
  <c r="Q150" i="151"/>
  <c r="C158" i="151"/>
  <c r="C153" i="151"/>
  <c r="D158" i="151"/>
  <c r="D153" i="151"/>
  <c r="E158" i="151"/>
  <c r="E153" i="151"/>
  <c r="F158" i="151"/>
  <c r="F153" i="151"/>
  <c r="G158" i="151"/>
  <c r="G153" i="151"/>
  <c r="H158" i="151"/>
  <c r="H153" i="151"/>
  <c r="I158" i="151"/>
  <c r="I153" i="151"/>
  <c r="J158" i="151"/>
  <c r="J153" i="151"/>
  <c r="K158" i="151"/>
  <c r="K153" i="151"/>
  <c r="L158" i="151"/>
  <c r="L153" i="151"/>
  <c r="M158" i="151"/>
  <c r="M153" i="151"/>
  <c r="N158" i="151"/>
  <c r="N153" i="151"/>
  <c r="O158" i="151"/>
  <c r="O153" i="151"/>
  <c r="DW4" i="152"/>
  <c r="DX4" i="152"/>
  <c r="DZ4" i="152"/>
  <c r="DW5" i="152"/>
  <c r="DX5" i="152"/>
  <c r="DZ5" i="152"/>
  <c r="DW6" i="152"/>
  <c r="DX6" i="152"/>
  <c r="DZ6" i="152"/>
  <c r="DW7" i="152"/>
  <c r="DX7" i="152"/>
  <c r="DZ7" i="152"/>
  <c r="DW8" i="152"/>
  <c r="DX8" i="152"/>
  <c r="DZ8" i="152"/>
  <c r="DW9" i="152"/>
  <c r="DX9" i="152"/>
  <c r="DZ9" i="152"/>
  <c r="DW10" i="152"/>
  <c r="DX10" i="152"/>
  <c r="DZ10" i="152"/>
  <c r="DW11" i="152"/>
  <c r="DX11" i="152"/>
  <c r="DZ11" i="152"/>
  <c r="DW12" i="152"/>
  <c r="DX12" i="152"/>
  <c r="DZ12" i="152"/>
  <c r="DW13" i="152"/>
  <c r="DX13" i="152"/>
  <c r="DZ13" i="152"/>
  <c r="DW14" i="152"/>
  <c r="DX14" i="152"/>
  <c r="DZ14" i="152"/>
  <c r="DW15" i="152"/>
  <c r="DX15" i="152"/>
  <c r="DZ15" i="152"/>
  <c r="DW16" i="152"/>
  <c r="DX16" i="152"/>
  <c r="DZ16" i="152"/>
  <c r="DW17" i="152"/>
  <c r="DX17" i="152"/>
  <c r="DZ17" i="152"/>
  <c r="DW18" i="152"/>
  <c r="DX18" i="152"/>
  <c r="DZ18" i="152"/>
  <c r="DW19" i="152"/>
  <c r="DX19" i="152"/>
  <c r="DZ19" i="152"/>
  <c r="DW20" i="152"/>
  <c r="DX20" i="152"/>
  <c r="DZ20" i="152"/>
  <c r="DW21" i="152"/>
  <c r="DX21" i="152"/>
  <c r="DZ21" i="152"/>
  <c r="DW22" i="152"/>
  <c r="DX22" i="152"/>
  <c r="DZ22" i="152"/>
  <c r="DW23" i="152"/>
  <c r="DX23" i="152"/>
  <c r="DZ23" i="152"/>
  <c r="DW24" i="152"/>
  <c r="DX24" i="152"/>
  <c r="DZ24" i="152"/>
  <c r="DW25" i="152"/>
  <c r="DX25" i="152"/>
  <c r="DZ25" i="152"/>
  <c r="DW26" i="152"/>
  <c r="DX26" i="152"/>
  <c r="DZ26" i="152"/>
  <c r="DW27" i="152"/>
  <c r="DX27" i="152"/>
  <c r="DZ27" i="152"/>
  <c r="DW28" i="152"/>
  <c r="DX28" i="152"/>
  <c r="DZ28" i="152"/>
  <c r="DW29" i="152"/>
  <c r="DX29" i="152"/>
  <c r="DZ29" i="152"/>
  <c r="DW30" i="152"/>
  <c r="DX30" i="152"/>
  <c r="DZ30" i="152"/>
  <c r="DW31" i="152"/>
  <c r="DX31" i="152"/>
  <c r="DZ31" i="152"/>
  <c r="DW32" i="152"/>
  <c r="DX32" i="152"/>
  <c r="DZ32" i="152"/>
  <c r="DW33" i="152"/>
  <c r="DX33" i="152"/>
  <c r="DZ33" i="152"/>
  <c r="DW34" i="152"/>
  <c r="DX34" i="152"/>
  <c r="DZ34" i="152"/>
  <c r="DW35" i="152"/>
  <c r="DX35" i="152"/>
  <c r="DZ35" i="152"/>
  <c r="DW36" i="152"/>
  <c r="DX36" i="152"/>
  <c r="DZ36" i="152"/>
  <c r="DW37" i="152"/>
  <c r="DX37" i="152"/>
  <c r="DZ37" i="152"/>
  <c r="DW38" i="152"/>
  <c r="DX38" i="152"/>
  <c r="DZ38" i="152"/>
  <c r="DW39" i="152"/>
  <c r="DX39" i="152"/>
  <c r="DZ39" i="152"/>
  <c r="DW40" i="152"/>
  <c r="DX40" i="152"/>
  <c r="DZ40" i="152"/>
  <c r="DW41" i="152"/>
  <c r="DX41" i="152"/>
  <c r="DZ41" i="152"/>
  <c r="DW42" i="152"/>
  <c r="DX42" i="152"/>
  <c r="DZ42" i="152"/>
  <c r="DW43" i="152"/>
  <c r="DX43" i="152"/>
  <c r="DZ43" i="152"/>
  <c r="DW44" i="152"/>
  <c r="DX44" i="152"/>
  <c r="DZ44" i="152"/>
  <c r="DW45" i="152"/>
  <c r="DX45" i="152"/>
  <c r="DZ45" i="152"/>
  <c r="DW46" i="152"/>
  <c r="DX46" i="152"/>
  <c r="DZ46" i="152"/>
  <c r="DW47" i="152"/>
  <c r="DX47" i="152"/>
  <c r="DZ47" i="152"/>
  <c r="DW48" i="152"/>
  <c r="DX48" i="152"/>
  <c r="DZ48" i="152"/>
  <c r="DW49" i="152"/>
  <c r="DX49" i="152"/>
  <c r="DZ49" i="152"/>
  <c r="DW50" i="152"/>
  <c r="DX50" i="152"/>
  <c r="DZ50" i="152"/>
  <c r="DW51" i="152"/>
  <c r="DX51" i="152"/>
  <c r="DZ51" i="152"/>
  <c r="DW52" i="152"/>
  <c r="DX52" i="152"/>
  <c r="DZ52" i="152"/>
  <c r="DW53" i="152"/>
  <c r="DX53" i="152"/>
  <c r="DZ53" i="152"/>
  <c r="DW54" i="152"/>
  <c r="DX54" i="152"/>
  <c r="DZ54" i="152"/>
  <c r="DW55" i="152"/>
  <c r="DX55" i="152"/>
  <c r="DZ55" i="152"/>
  <c r="DW56" i="152"/>
  <c r="DX56" i="152"/>
  <c r="DZ56" i="152"/>
  <c r="DW57" i="152"/>
  <c r="DX57" i="152"/>
  <c r="DZ57" i="152"/>
  <c r="DW58" i="152"/>
  <c r="DX58" i="152"/>
  <c r="DZ58" i="152"/>
  <c r="DW59" i="152"/>
  <c r="DX59" i="152"/>
  <c r="DZ59" i="152"/>
  <c r="DW60" i="152"/>
  <c r="DX60" i="152"/>
  <c r="DZ60" i="152"/>
  <c r="DW61" i="152"/>
  <c r="DX61" i="152"/>
  <c r="DZ61" i="152"/>
  <c r="DW62" i="152"/>
  <c r="DX62" i="152"/>
  <c r="DZ62" i="152"/>
  <c r="DW63" i="152"/>
  <c r="DX63" i="152"/>
  <c r="DZ63" i="152"/>
  <c r="DW64" i="152"/>
  <c r="DX64" i="152"/>
  <c r="DZ64" i="152"/>
  <c r="DW65" i="152"/>
  <c r="DX65" i="152"/>
  <c r="DZ65" i="152"/>
  <c r="DW66" i="152"/>
  <c r="DX66" i="152"/>
  <c r="DZ66" i="152"/>
  <c r="DW67" i="152"/>
  <c r="DX67" i="152"/>
  <c r="DZ67" i="152"/>
  <c r="DW68" i="152"/>
  <c r="DX68" i="152"/>
  <c r="DZ68" i="152"/>
  <c r="DW69" i="152"/>
  <c r="DX69" i="152"/>
  <c r="DZ69" i="152"/>
  <c r="DW70" i="152"/>
  <c r="DX70" i="152"/>
  <c r="DZ70" i="152"/>
  <c r="DW71" i="152"/>
  <c r="DX71" i="152"/>
  <c r="DZ71" i="152"/>
  <c r="DW72" i="152"/>
  <c r="DX72" i="152"/>
  <c r="DZ72" i="152"/>
  <c r="DW73" i="152"/>
  <c r="DX73" i="152"/>
  <c r="DZ73" i="152"/>
  <c r="DW74" i="152"/>
  <c r="DX74" i="152"/>
  <c r="DZ74" i="152"/>
  <c r="DW75" i="152"/>
  <c r="DX75" i="152"/>
  <c r="DZ75" i="152"/>
  <c r="DW76" i="152"/>
  <c r="DX76" i="152"/>
  <c r="DZ76" i="152"/>
  <c r="DW77" i="152"/>
  <c r="DX77" i="152"/>
  <c r="DZ77" i="152"/>
  <c r="DW78" i="152"/>
  <c r="DX78" i="152"/>
  <c r="DZ78" i="152"/>
  <c r="DW79" i="152"/>
  <c r="DX79" i="152"/>
  <c r="DZ79" i="152"/>
  <c r="DW80" i="152"/>
  <c r="DX80" i="152"/>
  <c r="DZ80" i="152"/>
  <c r="DW81" i="152"/>
  <c r="DX81" i="152"/>
  <c r="DZ81" i="152"/>
  <c r="DW82" i="152"/>
  <c r="DX82" i="152"/>
  <c r="DZ82" i="152"/>
  <c r="DW83" i="152"/>
  <c r="DX83" i="152"/>
  <c r="DZ83" i="152"/>
  <c r="DW84" i="152"/>
  <c r="DX84" i="152"/>
  <c r="DZ84" i="152"/>
  <c r="DW85" i="152"/>
  <c r="DX85" i="152"/>
  <c r="DZ85" i="152"/>
  <c r="DW86" i="152"/>
  <c r="DX86" i="152"/>
  <c r="DZ86" i="152"/>
  <c r="DW87" i="152"/>
  <c r="DX87" i="152"/>
  <c r="DZ87" i="152"/>
  <c r="DW88" i="152"/>
  <c r="DX88" i="152"/>
  <c r="DZ88" i="152"/>
  <c r="DW89" i="152"/>
  <c r="DX89" i="152"/>
  <c r="DZ89" i="152"/>
  <c r="DW90" i="152"/>
  <c r="DX90" i="152"/>
  <c r="DZ90" i="152"/>
  <c r="DW91" i="152"/>
  <c r="DX91" i="152"/>
  <c r="DZ91" i="152"/>
  <c r="DW92" i="152"/>
  <c r="DX92" i="152"/>
  <c r="DZ92" i="152"/>
  <c r="DW93" i="152"/>
  <c r="DX93" i="152"/>
  <c r="DZ93" i="152"/>
  <c r="DW94" i="152"/>
  <c r="DX94" i="152"/>
  <c r="DZ94" i="152"/>
  <c r="DW95" i="152"/>
  <c r="DX95" i="152"/>
  <c r="DZ95" i="152"/>
  <c r="DW96" i="152"/>
  <c r="DX96" i="152"/>
  <c r="DZ96" i="152"/>
  <c r="DW97" i="152"/>
  <c r="DX97" i="152"/>
  <c r="DZ97" i="152"/>
  <c r="DW98" i="152"/>
  <c r="DX98" i="152"/>
  <c r="DZ98" i="152"/>
  <c r="DW99" i="152"/>
  <c r="DX99" i="152"/>
  <c r="DZ99" i="152"/>
  <c r="DW100" i="152"/>
  <c r="DX100" i="152"/>
  <c r="DZ100" i="152"/>
  <c r="DW101" i="152"/>
  <c r="DX101" i="152"/>
  <c r="DZ101" i="152"/>
  <c r="DW102" i="152"/>
  <c r="DX102" i="152"/>
  <c r="DZ102" i="152"/>
  <c r="DW103" i="152"/>
  <c r="DX103" i="152"/>
  <c r="DZ103" i="152"/>
  <c r="DW104" i="152"/>
  <c r="DX104" i="152"/>
  <c r="DZ104" i="152"/>
  <c r="DW105" i="152"/>
  <c r="DX105" i="152"/>
  <c r="DZ105" i="152"/>
  <c r="DW106" i="152"/>
  <c r="DX106" i="152"/>
  <c r="DZ106" i="152"/>
  <c r="DW107" i="152"/>
  <c r="DX107" i="152"/>
  <c r="DZ107" i="152"/>
  <c r="DW108" i="152"/>
  <c r="DX108" i="152"/>
  <c r="DZ108" i="152"/>
  <c r="DW109" i="152"/>
  <c r="DX109" i="152"/>
  <c r="DZ109" i="152"/>
  <c r="DW110" i="152"/>
  <c r="DX110" i="152"/>
  <c r="DZ110" i="152"/>
  <c r="DW111" i="152"/>
  <c r="DX111" i="152"/>
  <c r="DZ111" i="152"/>
  <c r="DW112" i="152"/>
  <c r="DX112" i="152"/>
  <c r="DZ112" i="152"/>
  <c r="DW113" i="152"/>
  <c r="DX113" i="152"/>
  <c r="DZ113" i="152"/>
  <c r="DW114" i="152"/>
  <c r="DX114" i="152"/>
  <c r="DZ114" i="152"/>
  <c r="DW115" i="152"/>
  <c r="DX115" i="152"/>
  <c r="DZ115" i="152"/>
  <c r="DW116" i="152"/>
  <c r="DX116" i="152"/>
  <c r="DZ116" i="152"/>
  <c r="DW117" i="152"/>
  <c r="DX117" i="152"/>
  <c r="DZ117" i="152"/>
  <c r="DW118" i="152"/>
  <c r="DX118" i="152"/>
  <c r="DZ118" i="152"/>
  <c r="DW119" i="152"/>
  <c r="DX119" i="152"/>
  <c r="DZ119" i="152"/>
  <c r="DW120" i="152"/>
  <c r="DX120" i="152"/>
  <c r="DZ120" i="152"/>
  <c r="DW121" i="152"/>
  <c r="DX121" i="152"/>
  <c r="DZ121" i="152"/>
  <c r="DW122" i="152"/>
  <c r="DX122" i="152"/>
  <c r="DZ122" i="152"/>
  <c r="DW123" i="152"/>
  <c r="DX123" i="152"/>
  <c r="DZ123" i="152"/>
  <c r="DW124" i="152"/>
  <c r="DX124" i="152"/>
  <c r="DZ124" i="152"/>
  <c r="DW125" i="152"/>
  <c r="DX125" i="152"/>
  <c r="DZ125" i="152"/>
  <c r="DW126" i="152"/>
  <c r="DX126" i="152"/>
  <c r="DZ126" i="152"/>
  <c r="DW127" i="152"/>
  <c r="DX127" i="152"/>
  <c r="DZ127" i="152"/>
  <c r="DW128" i="152"/>
  <c r="DX128" i="152"/>
  <c r="DZ128" i="152"/>
  <c r="DW129" i="152"/>
  <c r="DX129" i="152"/>
  <c r="DZ129" i="152"/>
  <c r="DW130" i="152"/>
  <c r="DX130" i="152"/>
  <c r="DZ130" i="152"/>
  <c r="DW131" i="152"/>
  <c r="DX131" i="152"/>
  <c r="DZ131" i="152"/>
  <c r="DW132" i="152"/>
  <c r="DX132" i="152"/>
  <c r="DZ132" i="152"/>
  <c r="DW133" i="152"/>
  <c r="DX133" i="152"/>
  <c r="DZ133" i="152"/>
  <c r="DW134" i="152"/>
  <c r="DX134" i="152"/>
  <c r="DZ134" i="152"/>
  <c r="DW135" i="152"/>
  <c r="DX135" i="152"/>
  <c r="DZ135" i="152"/>
  <c r="DW136" i="152"/>
  <c r="DX136" i="152"/>
  <c r="DZ136" i="152"/>
  <c r="DW137" i="152"/>
  <c r="DX137" i="152"/>
  <c r="DZ137" i="152"/>
  <c r="DW138" i="152"/>
  <c r="DX138" i="152"/>
  <c r="DZ138" i="152"/>
  <c r="DW139" i="152"/>
  <c r="DX139" i="152"/>
  <c r="DZ139" i="152"/>
  <c r="DW140" i="152"/>
  <c r="DX140" i="152"/>
  <c r="DZ140" i="152"/>
  <c r="BI141" i="152"/>
  <c r="BI142" i="152"/>
  <c r="BJ141" i="152"/>
  <c r="BJ142" i="152"/>
  <c r="BK141" i="152"/>
  <c r="BK142" i="152"/>
  <c r="BL141" i="152"/>
  <c r="BL142" i="152"/>
  <c r="BM141" i="152"/>
  <c r="BM142" i="152"/>
  <c r="BN141" i="152"/>
  <c r="BN142" i="152"/>
  <c r="BO141" i="152"/>
  <c r="BO142" i="152"/>
  <c r="BP141" i="152"/>
  <c r="BP142" i="152"/>
  <c r="BQ141" i="152"/>
  <c r="BQ142" i="152"/>
  <c r="BR141" i="152"/>
  <c r="BR142" i="152"/>
  <c r="BS141" i="152"/>
  <c r="BS142" i="152"/>
  <c r="BT141" i="152"/>
  <c r="BT142" i="152"/>
  <c r="BU141" i="152"/>
  <c r="BU142" i="152"/>
  <c r="BV141" i="152"/>
  <c r="BV142" i="152"/>
  <c r="BW141" i="152"/>
  <c r="BW142" i="152"/>
  <c r="BX141" i="152"/>
  <c r="BX142" i="152"/>
  <c r="BY141" i="152"/>
  <c r="BY142" i="152"/>
  <c r="BZ141" i="152"/>
  <c r="BZ142" i="152"/>
  <c r="CA141" i="152"/>
  <c r="CA142" i="152"/>
  <c r="CB141" i="152"/>
  <c r="CB142" i="152"/>
  <c r="CC141" i="152"/>
  <c r="CC142" i="152"/>
  <c r="CD141" i="152"/>
  <c r="CD142" i="152"/>
  <c r="CE141" i="152"/>
  <c r="CE142" i="152"/>
  <c r="CF141" i="152"/>
  <c r="CF142" i="152"/>
  <c r="CG141" i="152"/>
  <c r="CG142" i="152"/>
  <c r="CH141" i="152"/>
  <c r="CH142" i="152"/>
  <c r="CI141" i="152"/>
  <c r="CI142" i="152"/>
  <c r="CJ141" i="152"/>
  <c r="CJ142" i="152"/>
  <c r="CK141" i="152"/>
  <c r="CK142" i="152"/>
  <c r="CL141" i="152"/>
  <c r="CL142" i="152"/>
  <c r="CM141" i="152"/>
  <c r="CM142" i="152"/>
  <c r="CN141" i="152"/>
  <c r="CN142" i="152"/>
  <c r="CO141" i="152"/>
  <c r="CO142" i="152"/>
  <c r="CP141" i="152"/>
  <c r="CP142" i="152"/>
  <c r="CQ141" i="152"/>
  <c r="CQ142" i="152"/>
  <c r="CR141" i="152"/>
  <c r="CR142" i="152"/>
  <c r="CS141" i="152"/>
  <c r="CS142" i="152"/>
  <c r="CT141" i="152"/>
  <c r="CT142" i="152"/>
  <c r="CU141" i="152"/>
  <c r="CU142" i="152"/>
  <c r="CV141" i="152"/>
  <c r="CV142" i="152"/>
  <c r="CW141" i="152"/>
  <c r="CW142" i="152"/>
  <c r="CX141" i="152"/>
  <c r="CX142" i="152"/>
  <c r="CY141" i="152"/>
  <c r="CY142" i="152"/>
  <c r="CZ141" i="152"/>
  <c r="CZ142" i="152"/>
  <c r="DA141" i="152"/>
  <c r="DA142" i="152"/>
  <c r="DB141" i="152"/>
  <c r="DB142" i="152"/>
  <c r="DC141" i="152"/>
  <c r="DC142" i="152"/>
  <c r="DD141" i="152"/>
  <c r="DD142" i="152"/>
  <c r="DE141" i="152"/>
  <c r="DE142" i="152"/>
  <c r="DF141" i="152"/>
  <c r="DF142" i="152"/>
  <c r="DG141" i="152"/>
  <c r="DG142" i="152"/>
  <c r="DH141" i="152"/>
  <c r="DH142" i="152"/>
  <c r="DX142" i="152"/>
  <c r="DX141" i="152"/>
  <c r="DI141" i="152"/>
  <c r="DI142" i="152"/>
  <c r="DJ141" i="152"/>
  <c r="DJ142" i="152"/>
  <c r="DK141" i="152"/>
  <c r="DK142" i="152"/>
  <c r="DL141" i="152"/>
  <c r="DL142" i="152"/>
  <c r="DM141" i="152"/>
  <c r="DM142" i="152"/>
  <c r="DN141" i="152"/>
  <c r="DN142" i="152"/>
  <c r="DO141" i="152"/>
  <c r="DO142" i="152"/>
  <c r="DP141" i="152"/>
  <c r="DP142" i="152"/>
  <c r="DQ141" i="152"/>
  <c r="DQ142" i="152"/>
  <c r="DR141" i="152"/>
  <c r="DR142" i="152"/>
  <c r="DS141" i="152"/>
  <c r="DS142" i="152"/>
  <c r="DU141" i="152"/>
  <c r="DW141" i="152"/>
  <c r="DU142" i="152"/>
  <c r="DW142" i="152"/>
  <c r="DV141" i="152"/>
  <c r="DZ141" i="152"/>
  <c r="BH142" i="152"/>
  <c r="J18" i="147"/>
  <c r="Q11" i="151"/>
  <c r="V18" i="147"/>
  <c r="DV142" i="152"/>
  <c r="DZ142" i="152"/>
  <c r="Q14" i="151"/>
  <c r="AA17" i="147"/>
</calcChain>
</file>

<file path=xl/sharedStrings.xml><?xml version="1.0" encoding="utf-8"?>
<sst xmlns="http://schemas.openxmlformats.org/spreadsheetml/2006/main" count="461" uniqueCount="193">
  <si>
    <t>FOOD &amp; NON ALCOHOLIC BEVERAGES</t>
  </si>
  <si>
    <t>Food</t>
  </si>
  <si>
    <t>Bread and Cereals</t>
  </si>
  <si>
    <t xml:space="preserve">Meat </t>
  </si>
  <si>
    <t>Fish and sea food</t>
  </si>
  <si>
    <t>Milk,Cheese,Eggs</t>
  </si>
  <si>
    <t>Oils and fats</t>
  </si>
  <si>
    <t>Fruit</t>
  </si>
  <si>
    <t>Vegetables</t>
  </si>
  <si>
    <t>Sugar,jam,honey,chocolate and confectionery</t>
  </si>
  <si>
    <t>Food products n.e.c</t>
  </si>
  <si>
    <t xml:space="preserve">Non alcoholic beverages </t>
  </si>
  <si>
    <t>Coffee, tea and cocoa</t>
  </si>
  <si>
    <t>Mineral waters, soft drinks, fruit and vegetable juices</t>
  </si>
  <si>
    <t>ALCOHOLIC BEVERAGES &amp; TOBACCO</t>
  </si>
  <si>
    <t>Alcoholic beverages</t>
  </si>
  <si>
    <t>Spirits</t>
  </si>
  <si>
    <t>Wine</t>
  </si>
  <si>
    <t>Beer</t>
  </si>
  <si>
    <t>Tobacco</t>
  </si>
  <si>
    <t>CLOTHING &amp; FOOTWEAR</t>
  </si>
  <si>
    <t>Clothing</t>
  </si>
  <si>
    <t>Clothing materials</t>
  </si>
  <si>
    <t>Garments</t>
  </si>
  <si>
    <t>Other articles of clothing and clothing accessories</t>
  </si>
  <si>
    <t>Cleaning, repair and hire of clothing</t>
  </si>
  <si>
    <t>Second hand clothing</t>
  </si>
  <si>
    <t>Footwear</t>
  </si>
  <si>
    <t>Shoes and other footwear</t>
  </si>
  <si>
    <t>Repair and hire of footwear</t>
  </si>
  <si>
    <t>HOUSING, WATER, ELECTRICITY, GAS &amp; OTHER FUELS</t>
  </si>
  <si>
    <t>Actual rentals for housing</t>
  </si>
  <si>
    <t>Maintanence and repair of the dwelling</t>
  </si>
  <si>
    <t>Materials for the maintanence and repair of the dwelling</t>
  </si>
  <si>
    <t>Water supply and miscellaneous services relating to the dwelling</t>
  </si>
  <si>
    <t>Water Supply</t>
  </si>
  <si>
    <t>Refuse collection</t>
  </si>
  <si>
    <t>Sewerage collection</t>
  </si>
  <si>
    <t>Other services relating to the dwelling n.e.c (owners rates)</t>
  </si>
  <si>
    <t>Electricity, gas and other fuels</t>
  </si>
  <si>
    <t>Electricity</t>
  </si>
  <si>
    <t>Gas</t>
  </si>
  <si>
    <t>Liquid fuels</t>
  </si>
  <si>
    <t>Solid fuels</t>
  </si>
  <si>
    <t>FURNISH, HSE EQUIP &amp; ROUTINE MAINTENANCE</t>
  </si>
  <si>
    <t>Furniture and furnishings, carpets and other floor coverings</t>
  </si>
  <si>
    <t>Household textiles</t>
  </si>
  <si>
    <t>Household appliances</t>
  </si>
  <si>
    <t>Major household appliances whether electric or not</t>
  </si>
  <si>
    <t>Glassware,tableware,household utensils</t>
  </si>
  <si>
    <t>Tools and equipment for house and garden</t>
  </si>
  <si>
    <t>Small tools and miscellaneous accessories</t>
  </si>
  <si>
    <t>Non durable household goods</t>
  </si>
  <si>
    <t>Domestic Services and household service</t>
  </si>
  <si>
    <t>Health</t>
  </si>
  <si>
    <t>TRANSPORT</t>
  </si>
  <si>
    <t>Purchase of vehicles</t>
  </si>
  <si>
    <t>Motor cars</t>
  </si>
  <si>
    <t>Motor cycles</t>
  </si>
  <si>
    <t>Bicycles</t>
  </si>
  <si>
    <t>Animal drawn vehicles</t>
  </si>
  <si>
    <t>Operational of personal transport equipment</t>
  </si>
  <si>
    <t>Spare parts and accessories for personal transport equipment</t>
  </si>
  <si>
    <t>Fuels and lubricants for personal transport equipment</t>
  </si>
  <si>
    <t>Transport Services</t>
  </si>
  <si>
    <t>COMMUNICATION</t>
  </si>
  <si>
    <t>Postal Services</t>
  </si>
  <si>
    <t>Telephone and telefax equipment and telephone and telefax services</t>
  </si>
  <si>
    <t>Telephone and telefax services</t>
  </si>
  <si>
    <t>RECREATION AND CULTURE</t>
  </si>
  <si>
    <t>Audio visual, photographic and information processing equipment</t>
  </si>
  <si>
    <t>Equipment for reception,recording and reproduction of sound and pict</t>
  </si>
  <si>
    <t>Other recreational items and equipment,gardens and pets</t>
  </si>
  <si>
    <t>Recreational and cultural services</t>
  </si>
  <si>
    <t>Newspapers, books and stationery</t>
  </si>
  <si>
    <t>Books</t>
  </si>
  <si>
    <t>EDUCATION</t>
  </si>
  <si>
    <t>University fees</t>
  </si>
  <si>
    <t>Correspondence fees</t>
  </si>
  <si>
    <t>RESTAURANTS AND HOTELS</t>
  </si>
  <si>
    <t>Catering Services</t>
  </si>
  <si>
    <t>Restaurants, cafes and the like</t>
  </si>
  <si>
    <t>Accommodation services</t>
  </si>
  <si>
    <t>MISCELLANEOUS GOODS AND SERVICES</t>
  </si>
  <si>
    <t>Personal Care</t>
  </si>
  <si>
    <t>Hair dressing salons and personal grooming establishments</t>
  </si>
  <si>
    <t>Electrical appliances for personal care</t>
  </si>
  <si>
    <t>Other appliances, articles and products for personal care</t>
  </si>
  <si>
    <t>Personal effects n.e.c</t>
  </si>
  <si>
    <t>Jewellery, clocks and watches</t>
  </si>
  <si>
    <t>Other personal effects</t>
  </si>
  <si>
    <t>Medical aid contribution</t>
  </si>
  <si>
    <t>Car insurance</t>
  </si>
  <si>
    <t>other financial  nec</t>
  </si>
  <si>
    <t xml:space="preserve">Other Services </t>
  </si>
  <si>
    <t>Outpatient services</t>
  </si>
  <si>
    <t>Hospital services</t>
  </si>
  <si>
    <t>POSTAL SERVICE</t>
  </si>
  <si>
    <t xml:space="preserve">Telephone and telfax equipments </t>
  </si>
  <si>
    <t>Telephone and telfax services</t>
  </si>
  <si>
    <t>Photographic</t>
  </si>
  <si>
    <t>Pet and related products</t>
  </si>
  <si>
    <t>Cultural Serv</t>
  </si>
  <si>
    <t>Pre-primary and primary education</t>
  </si>
  <si>
    <t>FURNITURE AND EQUIPMENT</t>
  </si>
  <si>
    <t>Education</t>
  </si>
  <si>
    <t>Secondary education</t>
  </si>
  <si>
    <t>University Education</t>
  </si>
  <si>
    <t>All  ITEMS</t>
  </si>
  <si>
    <t>Food and non alcoholic beverages</t>
  </si>
  <si>
    <t>Alcoholic beverages and tobacco</t>
  </si>
  <si>
    <t>Clothing and footwear</t>
  </si>
  <si>
    <t>Transport</t>
  </si>
  <si>
    <t>Communication</t>
  </si>
  <si>
    <t>Recreation and culture</t>
  </si>
  <si>
    <t>Restaurants and hotels</t>
  </si>
  <si>
    <t xml:space="preserve"> </t>
  </si>
  <si>
    <t>Housing water electricity gas and other fuels</t>
  </si>
  <si>
    <t>Furniture, household equipment and maintenance</t>
  </si>
  <si>
    <t>Miscellaneous goods and services</t>
  </si>
  <si>
    <t>All Items</t>
  </si>
  <si>
    <r>
      <t xml:space="preserve">Inflation Rate (%) </t>
    </r>
    <r>
      <rPr>
        <b/>
        <u/>
        <sz val="8"/>
        <rFont val="Times New Roman"/>
        <family val="1"/>
      </rPr>
      <t>Monthly</t>
    </r>
    <r>
      <rPr>
        <b/>
        <sz val="8"/>
        <rFont val="Times New Roman"/>
        <family val="1"/>
      </rPr>
      <t xml:space="preserve">  </t>
    </r>
    <r>
      <rPr>
        <b/>
        <u/>
        <sz val="8"/>
        <rFont val="Times New Roman"/>
        <family val="1"/>
      </rPr>
      <t xml:space="preserve"> </t>
    </r>
  </si>
  <si>
    <t>Inflation Rate         (%)  Annual</t>
  </si>
  <si>
    <t>Weights</t>
  </si>
  <si>
    <t>Dec</t>
  </si>
  <si>
    <t>Jan</t>
  </si>
  <si>
    <t xml:space="preserve">Weights </t>
  </si>
  <si>
    <t>Non food</t>
  </si>
  <si>
    <t>Rebased</t>
  </si>
  <si>
    <t>Feb</t>
  </si>
  <si>
    <t>HEALTH</t>
  </si>
  <si>
    <t>Products and services and medical equipment</t>
  </si>
  <si>
    <t>Mar</t>
  </si>
  <si>
    <t xml:space="preserve">Nov </t>
  </si>
  <si>
    <t xml:space="preserve">Feb </t>
  </si>
  <si>
    <t xml:space="preserve">Mar 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</si>
  <si>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</si>
  <si>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</si>
  <si>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</si>
  <si>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</si>
  <si>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</si>
  <si>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</si>
  <si>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</si>
  <si>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</si>
  <si>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Jan Rebased </t>
  </si>
  <si>
    <t>Private college Education</t>
  </si>
  <si>
    <t>Private college fees</t>
  </si>
  <si>
    <t xml:space="preserve">pharmaceutical products </t>
  </si>
  <si>
    <t xml:space="preserve">Medical Services </t>
  </si>
  <si>
    <t xml:space="preserve">Medical 'Dental services </t>
  </si>
  <si>
    <t xml:space="preserve">Para-medical services </t>
  </si>
  <si>
    <t xml:space="preserve">Hospital services </t>
  </si>
  <si>
    <t xml:space="preserve">Secondary Education </t>
  </si>
  <si>
    <t xml:space="preserve">Oct </t>
  </si>
  <si>
    <t>June</t>
  </si>
  <si>
    <t>July</t>
  </si>
  <si>
    <t>Newspapers</t>
  </si>
  <si>
    <t>Stationery</t>
  </si>
  <si>
    <t>Major tools and equipment</t>
  </si>
  <si>
    <t>Glassware, tableware and household utensils</t>
  </si>
  <si>
    <t>Goods and services for routine household maintenance</t>
  </si>
  <si>
    <t>Passenger tran</t>
  </si>
  <si>
    <t>Recreational sporting services</t>
  </si>
  <si>
    <t>Gardensplants</t>
  </si>
  <si>
    <t>Equipmentsport</t>
  </si>
  <si>
    <t>Recording med</t>
  </si>
  <si>
    <t>Information</t>
  </si>
  <si>
    <t>Consumer Price Index  (February 2019=100)</t>
  </si>
  <si>
    <t xml:space="preserve">conversion </t>
  </si>
  <si>
    <t xml:space="preserve">new jan </t>
  </si>
  <si>
    <t>publ jan</t>
  </si>
  <si>
    <t>publ feb</t>
  </si>
  <si>
    <t>Change in % from Jan 2019 to Feb 2019</t>
  </si>
  <si>
    <t>Change in % Feb 2018 to Feb 2019</t>
  </si>
  <si>
    <t>Food &amp; Non Alcoholic Beverages</t>
  </si>
  <si>
    <t>Alcoholic Beverages &amp; Tobacco</t>
  </si>
  <si>
    <t>Clothing &amp; Footwear</t>
  </si>
  <si>
    <t>Housing, Water, Electricity, Gas &amp; Other Fuels</t>
  </si>
  <si>
    <t>Furniture And Equipment</t>
  </si>
  <si>
    <t>Recreation And Culture</t>
  </si>
  <si>
    <t>Restaurants And Hotels</t>
  </si>
  <si>
    <t>Miscellaneous Goods And Services</t>
  </si>
  <si>
    <t>All  Items</t>
  </si>
  <si>
    <t xml:space="preserve">Inflation Rate (%) Monthly   </t>
  </si>
  <si>
    <t>Percentage Contributions</t>
  </si>
  <si>
    <t>Month</t>
  </si>
  <si>
    <t>Rate</t>
  </si>
  <si>
    <t>Weighted Consumer Price Index  (Apr 2024 =100)</t>
  </si>
  <si>
    <t>Weighted Consumer Price Index  (April 2024=100)</t>
  </si>
  <si>
    <t>Mean Month on Month rate of Inflation from Jan 2025 to Dec 2025</t>
  </si>
  <si>
    <t>Change in % from Feb  26  to Mar  26</t>
  </si>
  <si>
    <t>Change in % from Mar  25  to Mar  26</t>
  </si>
  <si>
    <t>Mean Month on Month rate of Inflation from Jan to 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</si>
</sst>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_-;\-* #,##0.00_-;_-* &quot;-&quot;??_-;_-@_-"/>
    <numFmt numFmtId="165" formatCode="&quot;Z$&quot;#,##0_);\(&quot;Z$&quot;#,##0\)"/>
    <numFmt numFmtId="166" formatCode="_-&quot;£&quot;* #,##0.00_-;\-&quot;£&quot;* #,##0.00_-;_-&quot;£&quot;* &quot;-&quot;??_-;_-@_-"/>
    <numFmt numFmtId="167" formatCode="_-* #,##0.0000000_-;\-* #,##0.0000000_-;_-* &quot;-&quot;??_-;_-@_-"/>
    <numFmt numFmtId="168" formatCode="#,##0.0"/>
    <numFmt numFmtId="169" formatCode="0.000"/>
    <numFmt numFmtId="170" formatCode="0.00000"/>
    <numFmt numFmtId="171" formatCode="0.0"/>
    <numFmt numFmtId="172" formatCode="#,##0.000"/>
    <numFmt numFmtId="173" formatCode="#,##0.000000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8.25"/>
      <name val="Helv"/>
    </font>
    <font>
      <sz val="8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24"/>
      <name val="Times New Roman"/>
      <family val="1"/>
    </font>
    <font>
      <b/>
      <sz val="18"/>
      <name val="Times New Roman"/>
      <family val="1"/>
    </font>
    <font>
      <b/>
      <u/>
      <sz val="8"/>
      <name val="Times New Roman"/>
      <family val="1"/>
    </font>
    <font>
      <b/>
      <sz val="9"/>
      <name val="Times New Roman"/>
      <family val="1"/>
    </font>
    <font>
      <b/>
      <i/>
      <sz val="8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Arial Narrow"/>
      <family val="2"/>
    </font>
    <font>
      <sz val="9"/>
      <name val="Arial Narrow"/>
      <family val="2"/>
    </font>
    <font>
      <b/>
      <sz val="9"/>
      <name val="Arial"/>
      <family val="2"/>
    </font>
    <font>
      <i/>
      <sz val="10"/>
      <name val="Times New Roman"/>
      <family val="1"/>
    </font>
    <font>
      <sz val="12"/>
      <name val="Times New Roman"/>
      <family val="1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rgb="FF004488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12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7" borderId="4" applyNumberFormat="0" applyAlignment="0" applyProtection="0"/>
    <xf numFmtId="0" fontId="32" fillId="28" borderId="5" applyNumberFormat="0" applyAlignment="0" applyProtection="0"/>
    <xf numFmtId="43" fontId="28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29" borderId="0" applyNumberFormat="0" applyBorder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9" fillId="0" borderId="8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30" borderId="4" applyNumberFormat="0" applyAlignment="0" applyProtection="0"/>
    <xf numFmtId="0" fontId="43" fillId="0" borderId="9" applyNumberFormat="0" applyFill="0" applyAlignment="0" applyProtection="0"/>
    <xf numFmtId="0" fontId="44" fillId="31" borderId="0" applyNumberFormat="0" applyBorder="0" applyAlignment="0" applyProtection="0"/>
    <xf numFmtId="0" fontId="2" fillId="0" borderId="0"/>
    <xf numFmtId="0" fontId="4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6" fillId="0" borderId="0"/>
    <xf numFmtId="0" fontId="6" fillId="0" borderId="0"/>
    <xf numFmtId="0" fontId="4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6" fillId="0" borderId="0"/>
    <xf numFmtId="0" fontId="4" fillId="0" borderId="0"/>
    <xf numFmtId="0" fontId="28" fillId="0" borderId="0"/>
    <xf numFmtId="0" fontId="2" fillId="0" borderId="0"/>
    <xf numFmtId="0" fontId="6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8" fillId="32" borderId="10" applyNumberFormat="0" applyFont="0" applyAlignment="0" applyProtection="0"/>
    <xf numFmtId="0" fontId="28" fillId="32" borderId="10" applyNumberFormat="0" applyFont="0" applyAlignment="0" applyProtection="0"/>
    <xf numFmtId="0" fontId="28" fillId="32" borderId="10" applyNumberFormat="0" applyFont="0" applyAlignment="0" applyProtection="0"/>
    <xf numFmtId="0" fontId="28" fillId="32" borderId="10" applyNumberFormat="0" applyFont="0" applyAlignment="0" applyProtection="0"/>
    <xf numFmtId="0" fontId="28" fillId="32" borderId="10" applyNumberFormat="0" applyFont="0" applyAlignment="0" applyProtection="0"/>
    <xf numFmtId="0" fontId="28" fillId="32" borderId="10" applyNumberFormat="0" applyFont="0" applyAlignment="0" applyProtection="0"/>
    <xf numFmtId="0" fontId="28" fillId="32" borderId="10" applyNumberFormat="0" applyFont="0" applyAlignment="0" applyProtection="0"/>
    <xf numFmtId="0" fontId="45" fillId="27" borderId="1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2" applyNumberFormat="0" applyFill="0" applyAlignment="0" applyProtection="0"/>
    <xf numFmtId="0" fontId="49" fillId="0" borderId="0" applyNumberFormat="0" applyFill="0" applyBorder="0" applyAlignment="0" applyProtection="0"/>
  </cellStyleXfs>
  <cellXfs count="87">
    <xf numFmtId="0" fontId="0" fillId="0" borderId="0" xfId="0"/>
    <xf numFmtId="0" fontId="7" fillId="0" borderId="0" xfId="126" applyFont="1"/>
    <xf numFmtId="0" fontId="9" fillId="0" borderId="0" xfId="126" applyFont="1"/>
    <xf numFmtId="0" fontId="8" fillId="0" borderId="0" xfId="126" applyFont="1"/>
    <xf numFmtId="0" fontId="7" fillId="0" borderId="0" xfId="126" applyFont="1" applyAlignment="1">
      <alignment horizontal="left" vertical="top"/>
    </xf>
    <xf numFmtId="0" fontId="11" fillId="0" borderId="0" xfId="0" applyFont="1"/>
    <xf numFmtId="0" fontId="3" fillId="0" borderId="0" xfId="0" applyFont="1" applyAlignment="1">
      <alignment horizontal="left"/>
    </xf>
    <xf numFmtId="168" fontId="3" fillId="0" borderId="0" xfId="52" applyNumberFormat="1" applyFont="1" applyAlignment="1">
      <alignment horizontal="center"/>
    </xf>
    <xf numFmtId="168" fontId="3" fillId="0" borderId="0" xfId="52" applyNumberFormat="1" applyFont="1" applyAlignment="1">
      <alignment horizontal="right"/>
    </xf>
    <xf numFmtId="0" fontId="3" fillId="0" borderId="0" xfId="0" applyFont="1"/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8" fontId="3" fillId="0" borderId="0" xfId="52" applyNumberFormat="1" applyFont="1" applyAlignment="1">
      <alignment horizontal="center" vertical="center"/>
    </xf>
    <xf numFmtId="168" fontId="3" fillId="0" borderId="0" xfId="52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168" fontId="11" fillId="0" borderId="1" xfId="52" applyNumberFormat="1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15" fillId="0" borderId="1" xfId="0" applyFont="1" applyBorder="1" applyAlignment="1">
      <alignment horizontal="left"/>
    </xf>
    <xf numFmtId="0" fontId="16" fillId="0" borderId="1" xfId="0" applyFont="1" applyBorder="1"/>
    <xf numFmtId="168" fontId="17" fillId="0" borderId="2" xfId="52" applyNumberFormat="1" applyFont="1" applyBorder="1" applyAlignment="1">
      <alignment horizontal="center"/>
    </xf>
    <xf numFmtId="168" fontId="18" fillId="0" borderId="2" xfId="52" applyNumberFormat="1" applyFont="1" applyBorder="1" applyAlignment="1">
      <alignment horizontal="right"/>
    </xf>
    <xf numFmtId="168" fontId="16" fillId="0" borderId="2" xfId="52" applyNumberFormat="1" applyFont="1" applyBorder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left"/>
    </xf>
    <xf numFmtId="168" fontId="18" fillId="0" borderId="0" xfId="52" applyNumberFormat="1" applyFont="1" applyAlignment="1">
      <alignment horizontal="center"/>
    </xf>
    <xf numFmtId="168" fontId="18" fillId="0" borderId="0" xfId="52" applyNumberFormat="1" applyFont="1" applyAlignment="1">
      <alignment horizontal="right"/>
    </xf>
    <xf numFmtId="0" fontId="20" fillId="0" borderId="0" xfId="212" applyFont="1" applyAlignment="1">
      <alignment horizontal="left" indent="1"/>
    </xf>
    <xf numFmtId="0" fontId="15" fillId="0" borderId="0" xfId="212" applyFont="1"/>
    <xf numFmtId="0" fontId="21" fillId="0" borderId="0" xfId="212" applyFont="1"/>
    <xf numFmtId="0" fontId="21" fillId="0" borderId="0" xfId="212" applyFont="1" applyAlignment="1">
      <alignment horizontal="center"/>
    </xf>
    <xf numFmtId="43" fontId="15" fillId="0" borderId="0" xfId="109" applyFont="1" applyBorder="1" applyAlignment="1">
      <alignment horizontal="center" vertical="top" wrapText="1"/>
    </xf>
    <xf numFmtId="17" fontId="15" fillId="0" borderId="0" xfId="109" applyNumberFormat="1" applyFont="1" applyBorder="1" applyAlignment="1">
      <alignment horizontal="center" vertical="top" wrapText="1"/>
    </xf>
    <xf numFmtId="2" fontId="22" fillId="0" borderId="0" xfId="126" applyNumberFormat="1" applyFont="1" applyAlignment="1">
      <alignment horizontal="right"/>
    </xf>
    <xf numFmtId="0" fontId="24" fillId="0" borderId="0" xfId="0" applyFont="1"/>
    <xf numFmtId="2" fontId="23" fillId="0" borderId="0" xfId="126" applyNumberFormat="1" applyFont="1" applyAlignment="1">
      <alignment horizontal="right"/>
    </xf>
    <xf numFmtId="0" fontId="50" fillId="0" borderId="0" xfId="0" applyFont="1"/>
    <xf numFmtId="167" fontId="51" fillId="0" borderId="0" xfId="53" applyNumberFormat="1" applyFont="1" applyFill="1" applyAlignment="1">
      <alignment horizontal="right"/>
    </xf>
    <xf numFmtId="167" fontId="51" fillId="0" borderId="0" xfId="53" applyNumberFormat="1" applyFont="1" applyFill="1" applyBorder="1"/>
    <xf numFmtId="167" fontId="52" fillId="0" borderId="0" xfId="53" applyNumberFormat="1" applyFont="1" applyFill="1" applyBorder="1" applyAlignment="1">
      <alignment horizontal="right"/>
    </xf>
    <xf numFmtId="167" fontId="51" fillId="0" borderId="0" xfId="53" applyNumberFormat="1" applyFont="1" applyFill="1" applyBorder="1" applyAlignment="1">
      <alignment horizontal="right"/>
    </xf>
    <xf numFmtId="2" fontId="23" fillId="0" borderId="0" xfId="126" applyNumberFormat="1" applyFont="1" applyAlignment="1">
      <alignment horizontal="right" vertical="top"/>
    </xf>
    <xf numFmtId="167" fontId="22" fillId="0" borderId="0" xfId="53" applyNumberFormat="1" applyFont="1" applyFill="1" applyBorder="1" applyAlignment="1">
      <alignment horizontal="right"/>
    </xf>
    <xf numFmtId="167" fontId="23" fillId="0" borderId="0" xfId="53" applyNumberFormat="1" applyFont="1" applyFill="1" applyBorder="1" applyAlignment="1">
      <alignment horizontal="right"/>
    </xf>
    <xf numFmtId="43" fontId="50" fillId="0" borderId="0" xfId="0" applyNumberFormat="1" applyFont="1"/>
    <xf numFmtId="43" fontId="50" fillId="0" borderId="0" xfId="0" applyNumberFormat="1" applyFont="1" applyAlignment="1">
      <alignment horizontal="right"/>
    </xf>
    <xf numFmtId="0" fontId="50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168" fontId="18" fillId="0" borderId="0" xfId="52" applyNumberFormat="1" applyFont="1" applyBorder="1" applyAlignment="1">
      <alignment horizontal="right"/>
    </xf>
    <xf numFmtId="168" fontId="16" fillId="0" borderId="0" xfId="52" applyNumberFormat="1" applyFont="1" applyBorder="1" applyAlignment="1">
      <alignment horizontal="center"/>
    </xf>
    <xf numFmtId="0" fontId="22" fillId="0" borderId="0" xfId="126" applyFont="1"/>
    <xf numFmtId="2" fontId="22" fillId="0" borderId="0" xfId="126" applyNumberFormat="1" applyFont="1"/>
    <xf numFmtId="0" fontId="16" fillId="0" borderId="0" xfId="0" applyFont="1"/>
    <xf numFmtId="168" fontId="17" fillId="0" borderId="0" xfId="52" applyNumberFormat="1" applyFont="1" applyBorder="1" applyAlignment="1">
      <alignment horizontal="center"/>
    </xf>
    <xf numFmtId="172" fontId="3" fillId="0" borderId="0" xfId="0" applyNumberFormat="1" applyFont="1"/>
    <xf numFmtId="168" fontId="3" fillId="0" borderId="0" xfId="0" applyNumberFormat="1" applyFont="1"/>
    <xf numFmtId="4" fontId="3" fillId="0" borderId="0" xfId="0" applyNumberFormat="1" applyFont="1"/>
    <xf numFmtId="172" fontId="18" fillId="0" borderId="0" xfId="52" applyNumberFormat="1" applyFont="1" applyAlignment="1">
      <alignment horizontal="right"/>
    </xf>
    <xf numFmtId="4" fontId="18" fillId="0" borderId="0" xfId="52" applyNumberFormat="1" applyFont="1" applyAlignment="1">
      <alignment horizontal="center"/>
    </xf>
    <xf numFmtId="2" fontId="50" fillId="0" borderId="0" xfId="0" applyNumberFormat="1" applyFont="1"/>
    <xf numFmtId="168" fontId="25" fillId="0" borderId="0" xfId="52" applyNumberFormat="1" applyFont="1" applyBorder="1" applyAlignment="1">
      <alignment horizontal="right"/>
    </xf>
    <xf numFmtId="173" fontId="3" fillId="0" borderId="0" xfId="52" applyNumberFormat="1" applyFont="1" applyAlignment="1">
      <alignment horizontal="center"/>
    </xf>
    <xf numFmtId="2" fontId="24" fillId="0" borderId="0" xfId="0" applyNumberFormat="1" applyFont="1"/>
    <xf numFmtId="169" fontId="50" fillId="0" borderId="0" xfId="0" applyNumberFormat="1" applyFont="1"/>
    <xf numFmtId="170" fontId="50" fillId="0" borderId="0" xfId="0" applyNumberFormat="1" applyFont="1" applyAlignment="1">
      <alignment horizontal="center"/>
    </xf>
    <xf numFmtId="0" fontId="26" fillId="0" borderId="0" xfId="126" applyFont="1"/>
    <xf numFmtId="0" fontId="10" fillId="0" borderId="0" xfId="126" applyFont="1"/>
    <xf numFmtId="4" fontId="18" fillId="0" borderId="0" xfId="52" applyNumberFormat="1" applyFont="1" applyAlignment="1">
      <alignment horizontal="right"/>
    </xf>
    <xf numFmtId="171" fontId="50" fillId="0" borderId="0" xfId="0" applyNumberFormat="1" applyFont="1"/>
    <xf numFmtId="2" fontId="22" fillId="0" borderId="0" xfId="126" applyNumberFormat="1" applyFont="1" applyAlignment="1">
      <alignment horizontal="center"/>
    </xf>
    <xf numFmtId="2" fontId="23" fillId="0" borderId="0" xfId="126" applyNumberFormat="1" applyFont="1" applyAlignment="1">
      <alignment horizontal="center"/>
    </xf>
    <xf numFmtId="170" fontId="22" fillId="0" borderId="0" xfId="126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53" fillId="0" borderId="3" xfId="0" applyFont="1" applyBorder="1"/>
    <xf numFmtId="17" fontId="53" fillId="0" borderId="3" xfId="0" applyNumberFormat="1" applyFont="1" applyBorder="1"/>
    <xf numFmtId="171" fontId="53" fillId="0" borderId="3" xfId="0" applyNumberFormat="1" applyFont="1" applyBorder="1" applyAlignment="1">
      <alignment horizontal="center"/>
    </xf>
    <xf numFmtId="171" fontId="23" fillId="0" borderId="0" xfId="126" applyNumberFormat="1" applyFont="1" applyAlignment="1">
      <alignment horizontal="right"/>
    </xf>
    <xf numFmtId="171" fontId="22" fillId="0" borderId="0" xfId="126" applyNumberFormat="1" applyFont="1" applyAlignment="1">
      <alignment horizontal="right"/>
    </xf>
    <xf numFmtId="171" fontId="50" fillId="0" borderId="0" xfId="0" applyNumberFormat="1" applyFont="1" applyAlignment="1">
      <alignment horizontal="right"/>
    </xf>
    <xf numFmtId="171" fontId="3" fillId="0" borderId="0" xfId="0" applyNumberFormat="1" applyFont="1"/>
    <xf numFmtId="170" fontId="22" fillId="0" borderId="0" xfId="126" applyNumberFormat="1" applyFont="1" applyAlignment="1">
      <alignment horizontal="right"/>
    </xf>
    <xf numFmtId="170" fontId="50" fillId="0" borderId="0" xfId="0" applyNumberFormat="1" applyFont="1" applyAlignment="1">
      <alignment horizontal="right"/>
    </xf>
    <xf numFmtId="43" fontId="15" fillId="0" borderId="0" xfId="109" applyFont="1" applyBorder="1" applyAlignment="1">
      <alignment horizontal="center" vertical="top" wrapText="1"/>
    </xf>
    <xf numFmtId="0" fontId="15" fillId="0" borderId="0" xfId="212" applyFont="1" applyAlignment="1">
      <alignment horizontal="center" vertical="top" wrapText="1"/>
    </xf>
    <xf numFmtId="0" fontId="15" fillId="0" borderId="0" xfId="212" applyFont="1" applyAlignment="1">
      <alignment horizontal="center" vertical="center" wrapText="1"/>
    </xf>
  </cellXfs>
  <cellStyles count="225">
    <cellStyle name="20% - Accent1" xfId="1" builtinId="30" customBuiltin="1"/>
    <cellStyle name="20% - Accent1 2" xfId="2" xr:uid="{AC37C7D7-F0A7-4927-AB2E-F845E04ADE8D}"/>
    <cellStyle name="20% - Accent1 3" xfId="3" xr:uid="{B8C08EBC-5B23-4993-80AE-516DD928AA00}"/>
    <cellStyle name="20% - Accent2" xfId="4" builtinId="34" customBuiltin="1"/>
    <cellStyle name="20% - Accent2 2" xfId="5" xr:uid="{65C7CC2B-9119-403F-8B14-52E17CE27BEB}"/>
    <cellStyle name="20% - Accent2 3" xfId="6" xr:uid="{1ACD3263-2A95-4FB4-A4AF-9EE373A847CC}"/>
    <cellStyle name="20% - Accent3" xfId="7" builtinId="38" customBuiltin="1"/>
    <cellStyle name="20% - Accent3 2" xfId="8" xr:uid="{F32476A8-45EE-4CBD-BAAF-905517AA2C0C}"/>
    <cellStyle name="20% - Accent3 3" xfId="9" xr:uid="{C04731BE-BD09-46D8-AEF1-B4EA5D334CBF}"/>
    <cellStyle name="20% - Accent4" xfId="10" builtinId="42" customBuiltin="1"/>
    <cellStyle name="20% - Accent4 2" xfId="11" xr:uid="{1D4256A2-BC0B-4324-A47C-757F40CB5FCB}"/>
    <cellStyle name="20% - Accent4 3" xfId="12" xr:uid="{A3E9F823-3BFE-444F-A3F2-47855C001951}"/>
    <cellStyle name="20% - Accent5" xfId="13" builtinId="46" customBuiltin="1"/>
    <cellStyle name="20% - Accent5 2" xfId="14" xr:uid="{5C766F3C-0789-4A63-9701-78A347A521DC}"/>
    <cellStyle name="20% - Accent5 3" xfId="15" xr:uid="{9403F076-7BCB-495C-BF9A-46B0D010D693}"/>
    <cellStyle name="20% - Accent6" xfId="16" builtinId="50" customBuiltin="1"/>
    <cellStyle name="20% - Accent6 2" xfId="17" xr:uid="{A116A1C8-EF8C-4833-AD85-F635F55D4AF1}"/>
    <cellStyle name="20% - Accent6 3" xfId="18" xr:uid="{B55BBEDB-06F6-497A-BE02-8C5E9127BA74}"/>
    <cellStyle name="40% - Accent1" xfId="19" builtinId="31" customBuiltin="1"/>
    <cellStyle name="40% - Accent1 2" xfId="20" xr:uid="{4EBDDD27-E98B-4DB6-B409-D3FA93810B82}"/>
    <cellStyle name="40% - Accent1 3" xfId="21" xr:uid="{D9D8ADB6-B6A9-4D94-8579-36E2BE9D3DFE}"/>
    <cellStyle name="40% - Accent2" xfId="22" builtinId="35" customBuiltin="1"/>
    <cellStyle name="40% - Accent2 2" xfId="23" xr:uid="{85B5F322-CDB0-48E6-8C3C-86157FC06B27}"/>
    <cellStyle name="40% - Accent2 3" xfId="24" xr:uid="{4A968991-1192-4DE0-9993-5C3F98B313AC}"/>
    <cellStyle name="40% - Accent3" xfId="25" builtinId="39" customBuiltin="1"/>
    <cellStyle name="40% - Accent3 2" xfId="26" xr:uid="{C88927D9-33A7-4603-BDB5-EEF7AC5177EB}"/>
    <cellStyle name="40% - Accent3 3" xfId="27" xr:uid="{BC975D7D-2C2D-499D-9818-483C63C661BF}"/>
    <cellStyle name="40% - Accent4" xfId="28" builtinId="43" customBuiltin="1"/>
    <cellStyle name="40% - Accent4 2" xfId="29" xr:uid="{1A0D6E3B-5F46-4204-832E-7CAB6AAE0247}"/>
    <cellStyle name="40% - Accent4 3" xfId="30" xr:uid="{EC72E46C-6E8C-401D-889E-79B7870E3CD7}"/>
    <cellStyle name="40% - Accent5" xfId="31" builtinId="47" customBuiltin="1"/>
    <cellStyle name="40% - Accent5 2" xfId="32" xr:uid="{761628CA-6A0D-4860-95E4-50A772AF75EC}"/>
    <cellStyle name="40% - Accent5 3" xfId="33" xr:uid="{4155E343-CCB0-4E1E-8251-99CC2B6B038D}"/>
    <cellStyle name="40% - Accent6" xfId="34" builtinId="51" customBuiltin="1"/>
    <cellStyle name="40% - Accent6 2" xfId="35" xr:uid="{2BC300F1-B66F-4654-87CE-16E6AE1F89F8}"/>
    <cellStyle name="40% - Accent6 3" xfId="36" xr:uid="{FB46B42A-D017-4321-84FE-88E52F90502F}"/>
    <cellStyle name="60% - Accent1" xfId="37" builtinId="32" customBuiltin="1"/>
    <cellStyle name="60% - Accent2" xfId="38" builtinId="36" customBuiltin="1"/>
    <cellStyle name="60% - Accent3" xfId="39" builtinId="40" customBuiltin="1"/>
    <cellStyle name="60% - Accent4" xfId="40" builtinId="44" customBuiltin="1"/>
    <cellStyle name="60% - Accent5" xfId="41" builtinId="48" customBuiltin="1"/>
    <cellStyle name="60% - Accent6" xfId="42" builtinId="52" customBuiltin="1"/>
    <cellStyle name="Accent1" xfId="43" builtinId="29" customBuiltin="1"/>
    <cellStyle name="Accent2" xfId="44" builtinId="33" customBuiltin="1"/>
    <cellStyle name="Accent3" xfId="45" builtinId="37" customBuiltin="1"/>
    <cellStyle name="Accent4" xfId="46" builtinId="41" customBuiltin="1"/>
    <cellStyle name="Accent5" xfId="47" builtinId="45" customBuiltin="1"/>
    <cellStyle name="Accent6" xfId="48" builtinId="49" customBuiltin="1"/>
    <cellStyle name="Bad" xfId="49" builtinId="27" customBuiltin="1"/>
    <cellStyle name="Calculation" xfId="50" builtinId="22" customBuiltin="1"/>
    <cellStyle name="Check Cell" xfId="51" builtinId="23" customBuiltin="1"/>
    <cellStyle name="Comma" xfId="52" builtinId="3"/>
    <cellStyle name="Comma 2" xfId="53" xr:uid="{F7A5BFA8-D2D6-43C3-86B2-688ABF547C7B}"/>
    <cellStyle name="Comma 2 10" xfId="54" xr:uid="{952B677D-B078-4FF4-B150-398776040579}"/>
    <cellStyle name="Comma 2 10 2" xfId="55" xr:uid="{382E2DCB-EFC5-4A1F-B2AF-3E9D85AC4F4B}"/>
    <cellStyle name="Comma 2 11" xfId="56" xr:uid="{D8644DA8-27C2-414C-B391-58F8AF357BAC}"/>
    <cellStyle name="Comma 2 11 2" xfId="57" xr:uid="{13755B72-7532-4218-8FA9-EFFFED4409B5}"/>
    <cellStyle name="Comma 2 2" xfId="58" xr:uid="{876B1937-4828-4466-A75A-CFE741ED091C}"/>
    <cellStyle name="Comma 2 2 2" xfId="59" xr:uid="{9951C5F8-A742-4FDC-8365-B7F0947537B1}"/>
    <cellStyle name="Comma 2 2 2 2" xfId="60" xr:uid="{CFA8E90E-EF1D-418B-B226-21BE617CC334}"/>
    <cellStyle name="Comma 2 2 2 2 2" xfId="61" xr:uid="{65946D80-0FC5-4A48-A6CF-44E7D3703E41}"/>
    <cellStyle name="Comma 2 2 2 3" xfId="62" xr:uid="{0726C78D-50FC-407C-8F47-03FD6D621865}"/>
    <cellStyle name="Comma 2 2 2 3 2" xfId="63" xr:uid="{20F9C361-8AC5-4642-9063-C771EA6E4BAE}"/>
    <cellStyle name="Comma 2 2 2 4" xfId="64" xr:uid="{EC92F0CD-9A60-44C0-9047-9222B1FDDF4F}"/>
    <cellStyle name="Comma 2 2 2 4 2" xfId="65" xr:uid="{4E179D21-70C8-4458-BA54-F20036E25710}"/>
    <cellStyle name="Comma 2 2 2 5" xfId="66" xr:uid="{A5FDBC6D-FC10-41D8-BB5E-879BAE4C7A32}"/>
    <cellStyle name="Comma 2 2 2 5 2" xfId="67" xr:uid="{7B0EB0B0-B258-4B66-BBFE-9ADFDDE4C6A9}"/>
    <cellStyle name="Comma 2 2 2 6" xfId="68" xr:uid="{F7D87E56-82E3-4C82-A1C6-DF8479C017C4}"/>
    <cellStyle name="Comma 2 2 2 6 2" xfId="69" xr:uid="{1E582002-A5FF-4D66-BD0E-8F762BECBC8D}"/>
    <cellStyle name="Comma 2 2 2 7" xfId="70" xr:uid="{5AF68D83-640B-4B01-935C-A917FEAAB598}"/>
    <cellStyle name="Comma 2 2 2 7 2" xfId="71" xr:uid="{40CE1826-5245-4C8B-9B94-3E4BA68F2DFE}"/>
    <cellStyle name="Comma 2 2 2 8" xfId="72" xr:uid="{A1A566B8-5C82-4214-AD14-9F3CE44A0FC9}"/>
    <cellStyle name="Comma 2 2 2 8 2" xfId="73" xr:uid="{465FDFC9-ECAF-4BDA-8FFB-BDCB1897A806}"/>
    <cellStyle name="Comma 2 2 2 9" xfId="74" xr:uid="{E4191D0C-579A-4D90-BE94-E742CD7827BA}"/>
    <cellStyle name="Comma 2 2 3" xfId="75" xr:uid="{2A53C3C2-CB15-46BF-8EB5-06610576215F}"/>
    <cellStyle name="Comma 2 2 3 2" xfId="76" xr:uid="{8C8F61BB-E05B-409C-A250-F60A05E8BC46}"/>
    <cellStyle name="Comma 2 2 4" xfId="77" xr:uid="{71E5E425-D2B3-4F8B-A16F-CBA415B13012}"/>
    <cellStyle name="Comma 2 2 4 2" xfId="78" xr:uid="{1F304A53-EEBE-446C-9688-9FA2C5C857B1}"/>
    <cellStyle name="Comma 2 2 5" xfId="79" xr:uid="{12103300-EFA6-49D3-99CE-D006AB30179C}"/>
    <cellStyle name="Comma 2 2 5 2" xfId="80" xr:uid="{CBC1BA7C-59A5-4E7D-8F3D-B2C178E4FA46}"/>
    <cellStyle name="Comma 2 2 6" xfId="81" xr:uid="{CA175D24-B7E3-4E43-A377-B291090CEEA4}"/>
    <cellStyle name="Comma 2 2 6 2" xfId="82" xr:uid="{2084758E-0E22-4290-A056-3C159AC6FC46}"/>
    <cellStyle name="Comma 2 2 7" xfId="83" xr:uid="{DC0F577A-4F93-481F-BF47-F0BDB76962F9}"/>
    <cellStyle name="Comma 2 2 7 2" xfId="84" xr:uid="{6FCA05EF-8BBE-4C80-AEBB-8F904F2D83ED}"/>
    <cellStyle name="Comma 2 2 8" xfId="85" xr:uid="{E7196AB7-CBEC-4223-AF0F-8668F5E9E317}"/>
    <cellStyle name="Comma 2 2 8 2" xfId="86" xr:uid="{FFEA6444-2DAC-4649-8FE0-B63A7F1C1C8E}"/>
    <cellStyle name="Comma 2 2 9" xfId="87" xr:uid="{757C730D-7A77-4004-8B2D-F023946B8014}"/>
    <cellStyle name="Comma 2 3" xfId="88" xr:uid="{95ADBC40-E083-4290-9472-B1B60E5B2747}"/>
    <cellStyle name="Comma 2 3 2" xfId="89" xr:uid="{6A16390D-5B50-4A26-8146-D223DAFB24FA}"/>
    <cellStyle name="Comma 2 4" xfId="90" xr:uid="{876A1F93-83DA-421F-BEF5-5BD5EEF8FA08}"/>
    <cellStyle name="Comma 2 4 2" xfId="91" xr:uid="{F9AAA7CA-CD70-425E-875E-9FEF3E8C33EF}"/>
    <cellStyle name="Comma 2 5" xfId="92" xr:uid="{D9B0F754-4E34-4365-80D0-0EC1ABFF6E20}"/>
    <cellStyle name="Comma 2 5 2" xfId="93" xr:uid="{7D92454D-B725-4074-9AE9-11E706BC57E0}"/>
    <cellStyle name="Comma 2 6" xfId="94" xr:uid="{FCFE2D19-3F8E-4FC9-999A-5117FF4BA27F}"/>
    <cellStyle name="Comma 2 6 2" xfId="95" xr:uid="{25A0B3EA-03E0-4C78-A27E-2E4EF7C3103E}"/>
    <cellStyle name="Comma 2 7" xfId="96" xr:uid="{FD91D55B-2796-4EBA-9818-935D777317BD}"/>
    <cellStyle name="Comma 2 7 2" xfId="97" xr:uid="{C387D75D-1D8F-4E59-BAF1-2B9E512C7F61}"/>
    <cellStyle name="Comma 2 8" xfId="98" xr:uid="{3CA287B0-6649-45EA-B6B2-4E7C6861DE0B}"/>
    <cellStyle name="Comma 2 8 2" xfId="99" xr:uid="{95C7B836-B872-42F8-B9D9-0B395E26F87F}"/>
    <cellStyle name="Comma 2 9" xfId="100" xr:uid="{ABAC87FF-66EF-4E6B-B6C1-FA0B154BE977}"/>
    <cellStyle name="Comma 2 9 2" xfId="101" xr:uid="{9B4E190F-2331-4F50-8189-47B72AA5B4B1}"/>
    <cellStyle name="Comma 3" xfId="102" xr:uid="{8EED24D4-A537-4963-A1C2-18DE1DF2CF2A}"/>
    <cellStyle name="Comma 3 2" xfId="103" xr:uid="{E1C9562C-F602-44B8-81CB-2EA83927E581}"/>
    <cellStyle name="Comma 3 2 2" xfId="104" xr:uid="{385D9057-0D22-46C7-A083-218FF7F346F3}"/>
    <cellStyle name="Comma 4" xfId="105" xr:uid="{0DA3B7B5-91B6-47C2-91F6-9EDA9B9A760A}"/>
    <cellStyle name="Comma 4 2" xfId="106" xr:uid="{4133DD73-1CFE-4A47-8B18-6CA4B65B0D76}"/>
    <cellStyle name="Comma 5" xfId="107" xr:uid="{AA139688-DBA8-464C-91DC-6F84A5718C10}"/>
    <cellStyle name="Comma 8" xfId="108" xr:uid="{38F4BF07-A8FF-43A4-841A-025707682A82}"/>
    <cellStyle name="Comma_CPI breakdown analysis 2001=100" xfId="109" xr:uid="{77F9384A-DDDA-4C1A-84DF-DB278D1436F4}"/>
    <cellStyle name="Explanatory Text" xfId="110" builtinId="53" customBuiltin="1"/>
    <cellStyle name="Followed Hyperlink" xfId="111" builtinId="9" customBuiltin="1"/>
    <cellStyle name="Followed Hyperlink 2" xfId="112" xr:uid="{60E02B83-952E-48F2-8054-98B6252CEEAE}"/>
    <cellStyle name="Good" xfId="113" builtinId="26" customBuiltin="1"/>
    <cellStyle name="Heading 1" xfId="114" builtinId="16" customBuiltin="1"/>
    <cellStyle name="Heading 2" xfId="115" builtinId="17" customBuiltin="1"/>
    <cellStyle name="Heading 3" xfId="116" builtinId="18" customBuiltin="1"/>
    <cellStyle name="Heading 4" xfId="117" builtinId="19" customBuiltin="1"/>
    <cellStyle name="Hyperlink" xfId="118" builtinId="8" customBuiltin="1"/>
    <cellStyle name="Hyperlink 2" xfId="119" xr:uid="{29F38E36-91F6-4AB9-B2E8-0C0DEEB39A39}"/>
    <cellStyle name="Input" xfId="120" builtinId="20" customBuiltin="1"/>
    <cellStyle name="Linked Cell" xfId="121" builtinId="24" customBuiltin="1"/>
    <cellStyle name="Neutral" xfId="122" builtinId="28" customBuiltin="1"/>
    <cellStyle name="Normal" xfId="0" builtinId="0"/>
    <cellStyle name="Normal 2" xfId="123" xr:uid="{67AEE95D-D652-42F9-886D-7C5D31AAEC68}"/>
    <cellStyle name="Normal 2 10" xfId="124" xr:uid="{02B867A8-C55F-493E-8C78-17FC93F7F457}"/>
    <cellStyle name="Normal 2 10 2" xfId="125" xr:uid="{FC773B34-B664-4BB3-819B-20ED126D64BE}"/>
    <cellStyle name="Normal 2 11" xfId="126" xr:uid="{70A5260E-752C-4078-B418-6A5E726585A4}"/>
    <cellStyle name="Normal 2 12" xfId="127" xr:uid="{EA40F9EC-8309-4E42-90B2-BC87975D68F4}"/>
    <cellStyle name="Normal 2 13" xfId="128" xr:uid="{CA9A5384-1EA9-4F76-9045-F011AC4DA022}"/>
    <cellStyle name="Normal 2 14" xfId="129" xr:uid="{26FF359E-9FB0-464E-AFBD-CF656FAD3BFD}"/>
    <cellStyle name="Normal 2 15" xfId="130" xr:uid="{4667AC9E-EF53-4ECD-AD73-B01ECBB59C72}"/>
    <cellStyle name="Normal 2 16" xfId="131" xr:uid="{AACC5DAB-076B-403F-A97D-E9979054F47B}"/>
    <cellStyle name="Normal 2 2" xfId="132" xr:uid="{CEAD90F7-F81F-4291-8CBC-9598A4A63705}"/>
    <cellStyle name="Normal 2 2 10" xfId="133" xr:uid="{735CC447-1267-4865-BEE9-B8DB9E56DBC6}"/>
    <cellStyle name="Normal 2 2 10 2" xfId="134" xr:uid="{B3CDDAD4-4D99-49E7-B8A2-D513D0A9BF3F}"/>
    <cellStyle name="Normal 2 2 11" xfId="135" xr:uid="{02304BAC-26A2-4A24-B967-48E12E7338B7}"/>
    <cellStyle name="Normal 2 2 11 2" xfId="136" xr:uid="{38662C47-D529-4728-9190-B6CBA3172D88}"/>
    <cellStyle name="Normal 2 2 12" xfId="137" xr:uid="{5352BFF6-EA14-46FE-A369-99FC1E3B4C25}"/>
    <cellStyle name="Normal 2 2 12 2" xfId="138" xr:uid="{E9C0611F-93CC-4147-8E50-105962330764}"/>
    <cellStyle name="Normal 2 2 13" xfId="139" xr:uid="{77BCB3D7-E25B-48C1-BF46-F49FCEB70B22}"/>
    <cellStyle name="Normal 2 2 13 2" xfId="140" xr:uid="{1BF33B4F-266A-4BA0-9CE7-735F4B6F960A}"/>
    <cellStyle name="Normal 2 2 14" xfId="141" xr:uid="{0973F374-0EA1-4244-BC60-2199EBA5D8F8}"/>
    <cellStyle name="Normal 2 2 14 2" xfId="142" xr:uid="{F285459A-9757-4F05-A5B7-5EC879645239}"/>
    <cellStyle name="Normal 2 2 15" xfId="143" xr:uid="{E25F4228-9556-420A-A8F9-6793ADA30DAD}"/>
    <cellStyle name="Normal 2 2 15 2" xfId="144" xr:uid="{7001DF67-CC0C-4D26-8E3A-AC5AC7F9F340}"/>
    <cellStyle name="Normal 2 2 2" xfId="145" xr:uid="{449D8A8B-4976-48ED-B8F2-0772BCFC81C6}"/>
    <cellStyle name="Normal 2 2 2 10" xfId="146" xr:uid="{0B0592F7-4BEE-4F5C-8B99-1ACE6994E0E1}"/>
    <cellStyle name="Normal 2 2 2 11" xfId="147" xr:uid="{7EB5ED7C-A5B2-4E25-8E41-3526FA41EF14}"/>
    <cellStyle name="Normal 2 2 2 12" xfId="148" xr:uid="{FB56E3F9-2E71-42E2-A139-328048C246DF}"/>
    <cellStyle name="Normal 2 2 2 13" xfId="149" xr:uid="{ACC09CE8-38E7-489C-840D-DCBE2D2A1C72}"/>
    <cellStyle name="Normal 2 2 2 14" xfId="150" xr:uid="{3DD8ABB6-7B99-4F8B-AFEC-5486A1519DEE}"/>
    <cellStyle name="Normal 2 2 2 2" xfId="151" xr:uid="{F64ED108-312F-46AA-828E-5CB0A4200E11}"/>
    <cellStyle name="Normal 2 2 2 2 2" xfId="152" xr:uid="{9E86E5C4-4A2A-47AE-9D16-3906BFF1D826}"/>
    <cellStyle name="Normal 2 2 2 2 2 2" xfId="153" xr:uid="{11D3748B-5CD2-43BC-941D-20BA9FBB5C29}"/>
    <cellStyle name="Normal 2 2 2 2 3" xfId="154" xr:uid="{2E9FB748-EBCA-4C2E-8820-AE1CFCA21795}"/>
    <cellStyle name="Normal 2 2 2 2 3 2" xfId="155" xr:uid="{3773460F-0937-4397-B59F-63ED15FC5DF8}"/>
    <cellStyle name="Normal 2 2 2 2 4" xfId="156" xr:uid="{D839706C-6D6C-412A-8C73-6E224D782076}"/>
    <cellStyle name="Normal 2 2 2 2 4 2" xfId="157" xr:uid="{C8830D0B-FB92-49B5-91F4-F1420142DAA8}"/>
    <cellStyle name="Normal 2 2 2 2 5" xfId="158" xr:uid="{000FFA83-BD1C-4E8E-89EC-BA1076ACDC32}"/>
    <cellStyle name="Normal 2 2 2 2 5 2" xfId="159" xr:uid="{4854E7DA-C7E2-419F-A144-53D4718F83EB}"/>
    <cellStyle name="Normal 2 2 2 2 6" xfId="160" xr:uid="{BB381B56-A652-4D7D-A72E-23DC8C458724}"/>
    <cellStyle name="Normal 2 2 2 2 6 2" xfId="161" xr:uid="{63A01E7D-E0DB-4230-90A2-ECF669F2CCB9}"/>
    <cellStyle name="Normal 2 2 2 2 7" xfId="162" xr:uid="{07501946-EABE-4A4C-84D4-8382E0658921}"/>
    <cellStyle name="Normal 2 2 2 2 7 2" xfId="163" xr:uid="{32F6F7F3-D765-456D-AB82-5A8F09BB89F8}"/>
    <cellStyle name="Normal 2 2 2 2 8" xfId="164" xr:uid="{D555A5BE-2C71-4260-BBE0-94BFD612D0B6}"/>
    <cellStyle name="Normal 2 2 2 2 8 2" xfId="165" xr:uid="{E14DD25F-5E69-4608-8BBD-5492F0B9D673}"/>
    <cellStyle name="Normal 2 2 2 3" xfId="166" xr:uid="{B4D3D228-3047-4258-9D87-AA014396393B}"/>
    <cellStyle name="Normal 2 2 2 3 2" xfId="167" xr:uid="{FCDDA080-7FA4-445E-AD8E-3574E6C25762}"/>
    <cellStyle name="Normal 2 2 2 4" xfId="168" xr:uid="{CAF7540A-0217-4747-8C78-7048017EE5C8}"/>
    <cellStyle name="Normal 2 2 2 4 2" xfId="169" xr:uid="{E79C4697-51B7-4E79-8F5E-806A8D746963}"/>
    <cellStyle name="Normal 2 2 2 5" xfId="170" xr:uid="{07C1339B-AC29-47AD-B959-37B35FC83AAC}"/>
    <cellStyle name="Normal 2 2 2 5 2" xfId="171" xr:uid="{9CF2A130-DDD3-4C65-B252-BA7BC4510853}"/>
    <cellStyle name="Normal 2 2 2 6" xfId="172" xr:uid="{00E0017C-0CA2-4FF2-9087-5134B041155D}"/>
    <cellStyle name="Normal 2 2 2 6 2" xfId="173" xr:uid="{D556EAEA-0E91-4415-B926-2473B478DF98}"/>
    <cellStyle name="Normal 2 2 2 7" xfId="174" xr:uid="{938D9903-9D6E-4374-83D2-18EA1538EC21}"/>
    <cellStyle name="Normal 2 2 2 7 2" xfId="175" xr:uid="{2A5D7E44-5A94-4239-BCF2-1248703B16D8}"/>
    <cellStyle name="Normal 2 2 2 8" xfId="176" xr:uid="{2C0B0748-C917-4E34-8CCE-BEC37194F61B}"/>
    <cellStyle name="Normal 2 2 2 9" xfId="177" xr:uid="{F1BC7D27-DDAF-4E24-82D3-A097EB8BF49F}"/>
    <cellStyle name="Normal 2 2 3" xfId="178" xr:uid="{E880C94E-2CFE-4B02-868C-20C59AAADCB3}"/>
    <cellStyle name="Normal 2 2 3 2" xfId="179" xr:uid="{50AC840F-BF9B-43AC-90D0-A9C5A6020324}"/>
    <cellStyle name="Normal 2 2 4" xfId="180" xr:uid="{02C2125D-FB3B-454B-95BB-5E09836021DF}"/>
    <cellStyle name="Normal 2 2 5" xfId="181" xr:uid="{2008ADDC-B9B2-43B9-B4FC-A1D2A9D32A39}"/>
    <cellStyle name="Normal 2 2 6" xfId="182" xr:uid="{E3C62291-59EF-4492-8C34-2FCECE39F05D}"/>
    <cellStyle name="Normal 2 2 7" xfId="183" xr:uid="{F68EBEC8-DBD5-4CBC-A0AD-808C9C7FFB4B}"/>
    <cellStyle name="Normal 2 2 8" xfId="184" xr:uid="{4914EC53-478C-43FB-A351-1D9FCFF27198}"/>
    <cellStyle name="Normal 2 2 9" xfId="185" xr:uid="{173B9741-3357-4C1C-A8FC-77D595025234}"/>
    <cellStyle name="Normal 2 3" xfId="186" xr:uid="{F92D8F0F-9663-44F8-87EA-5332A9F7800C}"/>
    <cellStyle name="Normal 2 3 2" xfId="187" xr:uid="{AE23DF0B-6AB5-4EDD-BA18-152C272B71BB}"/>
    <cellStyle name="Normal 2 3 3" xfId="188" xr:uid="{ED873210-DF55-4131-96C2-5A97BB6FEAED}"/>
    <cellStyle name="Normal 2 4" xfId="189" xr:uid="{C4339FB9-5D12-4D76-ACF0-42E1669127A6}"/>
    <cellStyle name="Normal 2 4 2" xfId="190" xr:uid="{3EF31283-CEAF-44F5-B0AA-78E6548A74EC}"/>
    <cellStyle name="Normal 2 4 2 2" xfId="191" xr:uid="{81BACC27-C11E-49C3-A39C-B719784AE26B}"/>
    <cellStyle name="Normal 2 5" xfId="192" xr:uid="{1324555A-5A78-4213-94D2-669E396463C5}"/>
    <cellStyle name="Normal 2 5 2" xfId="193" xr:uid="{81633A9E-25BA-42D6-986A-90EBEA201F7E}"/>
    <cellStyle name="Normal 2 6" xfId="194" xr:uid="{5883A5AD-A5B3-43F3-9162-41D3F1EC44A4}"/>
    <cellStyle name="Normal 2 6 2" xfId="195" xr:uid="{031A957B-8643-4FD4-A5B9-BA1FB99ADA4C}"/>
    <cellStyle name="Normal 2 7" xfId="196" xr:uid="{0C207A02-640D-4007-9551-1C93B7E90764}"/>
    <cellStyle name="Normal 2 7 2" xfId="197" xr:uid="{C5F5402E-55F7-4BE5-9346-30A772538250}"/>
    <cellStyle name="Normal 2 8" xfId="198" xr:uid="{EEDDEF98-6795-434E-9C0E-FB2CB1B22855}"/>
    <cellStyle name="Normal 2 8 2" xfId="199" xr:uid="{90B6AAA5-2F0A-4E7F-98F2-1DE99D5FA43E}"/>
    <cellStyle name="Normal 2 9" xfId="200" xr:uid="{825C9F4E-5E56-464A-9757-A1682FDFDF8B}"/>
    <cellStyle name="Normal 2 9 2" xfId="201" xr:uid="{8439983E-3658-4775-B197-A97CCA788B96}"/>
    <cellStyle name="Normal 3" xfId="202" xr:uid="{63D3B49C-E2A4-404C-8AF6-656DF9460A13}"/>
    <cellStyle name="Normal 3 2" xfId="203" xr:uid="{09BB75E0-4B5B-440D-904C-5C54677A17DE}"/>
    <cellStyle name="Normal 3 3" xfId="204" xr:uid="{F2F55686-A98B-4846-BBB1-59E90C5FC92C}"/>
    <cellStyle name="Normal 3 4" xfId="205" xr:uid="{20173B88-D0A4-4BF2-B7C7-6AD74FD7B0F0}"/>
    <cellStyle name="Normal 3 5" xfId="206" xr:uid="{21FE9DD6-05B8-43DB-A993-9F63021AB7FC}"/>
    <cellStyle name="Normal 3 5 2" xfId="207" xr:uid="{CAF061B4-16A1-449A-BC25-38DF71769DEA}"/>
    <cellStyle name="Normal 4" xfId="208" xr:uid="{0440C1C2-FB6C-4270-AA68-A179AF12C7EC}"/>
    <cellStyle name="Normal 5" xfId="209" xr:uid="{DCCD7677-8802-44CA-A027-BC9DF6E6E5E7}"/>
    <cellStyle name="Normal 6" xfId="210" xr:uid="{DCB43B2B-AA32-48FE-872A-FF19A36AD893}"/>
    <cellStyle name="Normal 9" xfId="211" xr:uid="{260E6119-197A-46C9-AE27-DADBFBF8C3BF}"/>
    <cellStyle name="Normal_CPI breakdown analysis 2001=100" xfId="212" xr:uid="{F5B1760F-820C-40EB-A490-CDA19EFED101}"/>
    <cellStyle name="Note" xfId="213" builtinId="10" customBuiltin="1"/>
    <cellStyle name="Note 2" xfId="214" xr:uid="{CC81EFBF-16E8-43FC-9672-9E51B4AD69C6}"/>
    <cellStyle name="Note 2 2" xfId="215" xr:uid="{CCD03217-9900-4AA0-BBF7-B78AD0FB1BDD}"/>
    <cellStyle name="Note 2 3" xfId="216" xr:uid="{3DECF2C3-AF51-43DB-8601-B576C48C4D56}"/>
    <cellStyle name="Note 3" xfId="217" xr:uid="{4A02609E-6A30-4A7F-A83B-CBAD3B7254E5}"/>
    <cellStyle name="Note 3 2" xfId="218" xr:uid="{513B8C52-D066-4E6B-9E39-2B1BEA26C836}"/>
    <cellStyle name="Note 3 3" xfId="219" xr:uid="{2C28EF0A-62A0-4A33-A773-DADF7EB61ACB}"/>
    <cellStyle name="Output" xfId="220" builtinId="21" customBuiltin="1"/>
    <cellStyle name="Title" xfId="221" builtinId="15" customBuiltin="1"/>
    <cellStyle name="Title 2" xfId="222" xr:uid="{DC9C64B5-D4DE-4C91-80A8-1BD77765B084}"/>
    <cellStyle name="Total" xfId="223" builtinId="25" customBuiltin="1"/>
    <cellStyle name="Warning Text" xfId="22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ZW"/>
              <a:t>Month on month inflation rate from Mar 2025 to</a:t>
            </a:r>
            <a:r>
              <a:rPr lang="en-ZW" baseline="0"/>
              <a:t> Mar</a:t>
            </a:r>
            <a:r>
              <a:rPr lang="en-ZW"/>
              <a:t> 2026</a:t>
            </a:r>
          </a:p>
        </c:rich>
      </c:tx>
      <c:layout>
        <c:manualLayout>
          <c:xMode val="edge"/>
          <c:yMode val="edge"/>
          <c:x val="0.12060291276255375"/>
          <c:y val="2.16215752322512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484495889626718E-2"/>
          <c:y val="9.4017893539874275E-2"/>
          <c:w val="0.86036041690440868"/>
          <c:h val="0.70633042491310205"/>
        </c:manualLayout>
      </c:layout>
      <c:lineChart>
        <c:grouping val="standard"/>
        <c:varyColors val="0"/>
        <c:ser>
          <c:idx val="0"/>
          <c:order val="0"/>
          <c:tx>
            <c:strRef>
              <c:f>Graph!$B$5</c:f>
              <c:strCache>
                <c:ptCount val="1"/>
                <c:pt idx="0">
                  <c:v>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Graph!$C$4:$O$4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Graph!$C$5:$O$5</c:f>
              <c:numCache>
                <c:formatCode>0.0</c:formatCode>
                <c:ptCount val="13"/>
                <c:pt idx="0">
                  <c:v>4.8659996418280116E-2</c:v>
                </c:pt>
                <c:pt idx="1">
                  <c:v>0.26946973555904208</c:v>
                </c:pt>
                <c:pt idx="2">
                  <c:v>2.1125820339662482E-2</c:v>
                </c:pt>
                <c:pt idx="3">
                  <c:v>-0.10864185902410384</c:v>
                </c:pt>
                <c:pt idx="4">
                  <c:v>0.59227241472996184</c:v>
                </c:pt>
                <c:pt idx="5">
                  <c:v>4.060915676357979E-2</c:v>
                </c:pt>
                <c:pt idx="6">
                  <c:v>-7.2296593408950116E-2</c:v>
                </c:pt>
                <c:pt idx="7">
                  <c:v>0.19887048620350356</c:v>
                </c:pt>
                <c:pt idx="8">
                  <c:v>0.2</c:v>
                </c:pt>
                <c:pt idx="9">
                  <c:v>0.1</c:v>
                </c:pt>
                <c:pt idx="10">
                  <c:v>0.19708023714979106</c:v>
                </c:pt>
                <c:pt idx="11">
                  <c:v>0.10320709031475417</c:v>
                </c:pt>
                <c:pt idx="12">
                  <c:v>0.50528467461698767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1-48A3-8A4C-DCDCBFB03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756463"/>
        <c:axId val="1"/>
      </c:lineChart>
      <c:dateAx>
        <c:axId val="9417564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Rate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417564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7</xdr:row>
      <xdr:rowOff>85725</xdr:rowOff>
    </xdr:from>
    <xdr:to>
      <xdr:col>12</xdr:col>
      <xdr:colOff>552450</xdr:colOff>
      <xdr:row>25</xdr:row>
      <xdr:rowOff>152400</xdr:rowOff>
    </xdr:to>
    <xdr:graphicFrame macro="">
      <xdr:nvGraphicFramePr>
        <xdr:cNvPr id="204993" name="Chart 1">
          <a:extLst>
            <a:ext uri="{FF2B5EF4-FFF2-40B4-BE49-F238E27FC236}">
              <a16:creationId xmlns:a16="http://schemas.microsoft.com/office/drawing/2014/main" id="{EDECACA6-F834-2E09-6CD2-865E5ADD7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37F65-5929-4794-BA62-7F975280568D}">
  <dimension ref="A1:T34"/>
  <sheetViews>
    <sheetView tabSelected="1" workbookViewId="0">
      <pane ySplit="4" topLeftCell="A26" activePane="bottomLeft" state="frozen"/>
      <selection pane="bottomLeft" activeCell="P34" sqref="P34"/>
    </sheetView>
  </sheetViews>
  <sheetFormatPr baseColWidth="10" defaultColWidth="9.1640625" defaultRowHeight="11"/>
  <cols>
    <col min="1" max="1" width="6.6640625" style="5" customWidth="1"/>
    <col min="2" max="2" width="6.6640625" style="6" customWidth="1"/>
    <col min="3" max="4" width="9.1640625" style="7"/>
    <col min="5" max="5" width="8.5" style="7" customWidth="1"/>
    <col min="6" max="7" width="9.1640625" style="7"/>
    <col min="8" max="8" width="6.5" style="7" customWidth="1"/>
    <col min="9" max="9" width="8" style="7" customWidth="1"/>
    <col min="10" max="10" width="8.83203125" style="7" customWidth="1"/>
    <col min="11" max="11" width="8.6640625" style="7" customWidth="1"/>
    <col min="12" max="12" width="7.33203125" style="7" customWidth="1"/>
    <col min="13" max="13" width="8.1640625" style="7" customWidth="1"/>
    <col min="14" max="14" width="7.83203125" style="7" customWidth="1"/>
    <col min="15" max="15" width="11.1640625" style="7" customWidth="1"/>
    <col min="16" max="16" width="8.6640625" style="8" customWidth="1"/>
    <col min="17" max="17" width="10" style="7" bestFit="1" customWidth="1"/>
    <col min="18" max="18" width="9.33203125" style="9" bestFit="1" customWidth="1"/>
    <col min="19" max="226" width="9.1640625" style="9"/>
    <col min="227" max="228" width="6.6640625" style="9" customWidth="1"/>
    <col min="229" max="230" width="9.1640625" style="9"/>
    <col min="231" max="231" width="8.5" style="9" customWidth="1"/>
    <col min="232" max="233" width="9.1640625" style="9"/>
    <col min="234" max="234" width="6.5" style="9" customWidth="1"/>
    <col min="235" max="235" width="8" style="9" customWidth="1"/>
    <col min="236" max="236" width="8.83203125" style="9" customWidth="1"/>
    <col min="237" max="237" width="8.6640625" style="9" customWidth="1"/>
    <col min="238" max="238" width="7.33203125" style="9" customWidth="1"/>
    <col min="239" max="239" width="8.1640625" style="9" customWidth="1"/>
    <col min="240" max="240" width="7.83203125" style="9" customWidth="1"/>
    <col min="241" max="241" width="11.83203125" style="9" customWidth="1"/>
    <col min="242" max="242" width="8.6640625" style="9" customWidth="1"/>
    <col min="243" max="243" width="10" style="9" bestFit="1" customWidth="1"/>
    <col min="244" max="244" width="9.33203125" style="9" bestFit="1" customWidth="1"/>
    <col min="245" max="16384" width="9.1640625" style="9"/>
  </cols>
  <sheetData>
    <row r="1" spans="1:17" s="14" customFormat="1" ht="30">
      <c r="A1" s="10" t="s">
        <v>188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3"/>
      <c r="Q1" s="12"/>
    </row>
    <row r="2" spans="1:17" s="14" customFormat="1" ht="23">
      <c r="A2" s="15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  <c r="Q2" s="12"/>
    </row>
    <row r="3" spans="1:17" s="19" customFormat="1" ht="48">
      <c r="A3" s="16"/>
      <c r="B3" s="17" t="s">
        <v>116</v>
      </c>
      <c r="C3" s="18" t="s">
        <v>109</v>
      </c>
      <c r="D3" s="18" t="s">
        <v>110</v>
      </c>
      <c r="E3" s="18" t="s">
        <v>111</v>
      </c>
      <c r="F3" s="18" t="s">
        <v>117</v>
      </c>
      <c r="G3" s="18" t="s">
        <v>118</v>
      </c>
      <c r="H3" s="18" t="s">
        <v>54</v>
      </c>
      <c r="I3" s="18" t="s">
        <v>112</v>
      </c>
      <c r="J3" s="18" t="s">
        <v>113</v>
      </c>
      <c r="K3" s="18" t="s">
        <v>114</v>
      </c>
      <c r="L3" s="18" t="s">
        <v>105</v>
      </c>
      <c r="M3" s="18" t="s">
        <v>115</v>
      </c>
      <c r="N3" s="18" t="s">
        <v>119</v>
      </c>
      <c r="O3" s="18" t="s">
        <v>120</v>
      </c>
      <c r="P3" s="18" t="s">
        <v>121</v>
      </c>
      <c r="Q3" s="18" t="s">
        <v>122</v>
      </c>
    </row>
    <row r="4" spans="1:17" s="25" customFormat="1" ht="13">
      <c r="A4" s="20" t="s">
        <v>123</v>
      </c>
      <c r="B4" s="21"/>
      <c r="C4" s="22">
        <v>31.304130770747996</v>
      </c>
      <c r="D4" s="22">
        <v>4.9000165480394298</v>
      </c>
      <c r="E4" s="22">
        <v>4.3459495819976999</v>
      </c>
      <c r="F4" s="22">
        <v>27.624259296337037</v>
      </c>
      <c r="G4" s="22">
        <v>5.2886081197764474</v>
      </c>
      <c r="H4" s="22">
        <v>1.4238415288433033</v>
      </c>
      <c r="I4" s="22">
        <v>8.3947065365472202</v>
      </c>
      <c r="J4" s="22">
        <v>2.6548579684021067</v>
      </c>
      <c r="K4" s="22">
        <v>2.2688956368227204</v>
      </c>
      <c r="L4" s="22">
        <v>4.2531929360277863</v>
      </c>
      <c r="M4" s="22">
        <v>1.0808192579877245</v>
      </c>
      <c r="N4" s="22">
        <v>6.4607218184704989</v>
      </c>
      <c r="O4" s="22">
        <f>SUM(C4:N4)</f>
        <v>99.999999999999972</v>
      </c>
      <c r="P4" s="23"/>
      <c r="Q4" s="24"/>
    </row>
    <row r="5" spans="1:17" s="25" customFormat="1" ht="13">
      <c r="A5" s="49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0"/>
      <c r="Q5" s="51"/>
    </row>
    <row r="6" spans="1:17" s="25" customFormat="1" ht="13">
      <c r="A6" s="49">
        <v>2024</v>
      </c>
      <c r="B6" s="54"/>
      <c r="C6" s="69">
        <f>AVERAGE(C9:C17)</f>
        <v>107.43413808740999</v>
      </c>
      <c r="D6" s="69">
        <f t="shared" ref="D6:O6" si="0">AVERAGE(D9:D17)</f>
        <v>103.04383930332591</v>
      </c>
      <c r="E6" s="69">
        <f t="shared" si="0"/>
        <v>100.4439569293868</v>
      </c>
      <c r="F6" s="69">
        <f t="shared" si="0"/>
        <v>101.84245034037519</v>
      </c>
      <c r="G6" s="69">
        <f t="shared" si="0"/>
        <v>100.85697776229318</v>
      </c>
      <c r="H6" s="69">
        <f t="shared" si="0"/>
        <v>101.80607466696893</v>
      </c>
      <c r="I6" s="69">
        <f t="shared" si="0"/>
        <v>101.07999995528264</v>
      </c>
      <c r="J6" s="69">
        <f t="shared" si="0"/>
        <v>104.11490027569985</v>
      </c>
      <c r="K6" s="69">
        <f t="shared" si="0"/>
        <v>102.67145212102717</v>
      </c>
      <c r="L6" s="69">
        <f t="shared" si="0"/>
        <v>100.9685748478646</v>
      </c>
      <c r="M6" s="69">
        <f t="shared" si="0"/>
        <v>102.1978723949679</v>
      </c>
      <c r="N6" s="69">
        <f t="shared" si="0"/>
        <v>102.14555290640266</v>
      </c>
      <c r="O6" s="69">
        <f t="shared" si="0"/>
        <v>103.41038835454624</v>
      </c>
      <c r="P6" s="50"/>
      <c r="Q6" s="51"/>
    </row>
    <row r="7" spans="1:17" s="25" customFormat="1" ht="13">
      <c r="A7" s="49">
        <v>2025</v>
      </c>
      <c r="B7" s="54"/>
      <c r="C7" s="69">
        <f>AVERAGE(C19:C30)</f>
        <v>146.05163414354695</v>
      </c>
      <c r="D7" s="69">
        <f t="shared" ref="D7:O7" si="1">AVERAGE(D19:D30)</f>
        <v>127.26924443198881</v>
      </c>
      <c r="E7" s="69">
        <f t="shared" si="1"/>
        <v>115.01663673746206</v>
      </c>
      <c r="F7" s="69">
        <f t="shared" si="1"/>
        <v>123.36925904851967</v>
      </c>
      <c r="G7" s="69">
        <f t="shared" si="1"/>
        <v>114.32509721870565</v>
      </c>
      <c r="H7" s="69">
        <f t="shared" si="1"/>
        <v>111.74238220881772</v>
      </c>
      <c r="I7" s="69">
        <f t="shared" si="1"/>
        <v>107.48465130319296</v>
      </c>
      <c r="J7" s="69">
        <f t="shared" si="1"/>
        <v>130.81291701211993</v>
      </c>
      <c r="K7" s="69">
        <f t="shared" si="1"/>
        <v>109.50744697057387</v>
      </c>
      <c r="L7" s="69">
        <f t="shared" si="1"/>
        <v>104.78648656400635</v>
      </c>
      <c r="M7" s="69">
        <f t="shared" si="1"/>
        <v>107.84133809096089</v>
      </c>
      <c r="N7" s="69">
        <f t="shared" si="1"/>
        <v>123.52638685471562</v>
      </c>
      <c r="O7" s="69">
        <f t="shared" si="1"/>
        <v>126.46977056941539</v>
      </c>
      <c r="P7" s="50"/>
      <c r="Q7" s="51"/>
    </row>
    <row r="8" spans="1:17" s="25" customFormat="1" ht="13">
      <c r="A8" s="49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0"/>
      <c r="Q8" s="51"/>
    </row>
    <row r="9" spans="1:17" ht="13">
      <c r="A9" s="5">
        <v>2024</v>
      </c>
      <c r="B9" s="26" t="s">
        <v>136</v>
      </c>
      <c r="C9" s="69">
        <v>100</v>
      </c>
      <c r="D9" s="69">
        <v>100</v>
      </c>
      <c r="E9" s="69">
        <v>100</v>
      </c>
      <c r="F9" s="69">
        <v>100.00000000000001</v>
      </c>
      <c r="G9" s="69">
        <v>100</v>
      </c>
      <c r="H9" s="69">
        <v>100</v>
      </c>
      <c r="I9" s="69">
        <v>100</v>
      </c>
      <c r="J9" s="69">
        <v>100</v>
      </c>
      <c r="K9" s="69">
        <v>100</v>
      </c>
      <c r="L9" s="69">
        <v>100</v>
      </c>
      <c r="M9" s="69">
        <v>100</v>
      </c>
      <c r="N9" s="69">
        <v>100</v>
      </c>
      <c r="O9" s="69">
        <v>100</v>
      </c>
      <c r="P9" s="28"/>
      <c r="Q9" s="28"/>
    </row>
    <row r="10" spans="1:17" ht="13">
      <c r="B10" s="26" t="s">
        <v>137</v>
      </c>
      <c r="C10" s="69">
        <v>98.104972018427063</v>
      </c>
      <c r="D10" s="69">
        <v>99.373140338391195</v>
      </c>
      <c r="E10" s="69">
        <v>100.02660255154038</v>
      </c>
      <c r="F10" s="69">
        <v>100.13616859865405</v>
      </c>
      <c r="G10" s="69">
        <v>100.30162577812698</v>
      </c>
      <c r="H10" s="69">
        <v>99.901205815029712</v>
      </c>
      <c r="I10" s="69">
        <v>99.958301248557007</v>
      </c>
      <c r="J10" s="69">
        <v>100.16702037455801</v>
      </c>
      <c r="K10" s="69">
        <v>100.17737059237641</v>
      </c>
      <c r="L10" s="69">
        <v>99.999999999999986</v>
      </c>
      <c r="M10" s="69">
        <v>100.02230839422035</v>
      </c>
      <c r="N10" s="69">
        <v>99.894852774134236</v>
      </c>
      <c r="O10" s="69">
        <v>99.423600409365946</v>
      </c>
      <c r="P10" s="28">
        <f t="shared" ref="P10:P17" si="2">O10/O9*100-100</f>
        <v>-0.57639959063405399</v>
      </c>
      <c r="Q10" s="28"/>
    </row>
    <row r="11" spans="1:17" ht="13">
      <c r="B11" s="26" t="s">
        <v>138</v>
      </c>
      <c r="C11" s="69">
        <v>97.512482359106485</v>
      </c>
      <c r="D11" s="69">
        <v>98.8650585027451</v>
      </c>
      <c r="E11" s="69">
        <v>99.817808447018592</v>
      </c>
      <c r="F11" s="69">
        <v>100.1448097970617</v>
      </c>
      <c r="G11" s="69">
        <v>100.2766440612175</v>
      </c>
      <c r="H11" s="69">
        <v>99.775938717841356</v>
      </c>
      <c r="I11" s="69">
        <v>99.856290789485385</v>
      </c>
      <c r="J11" s="69">
        <v>100.25523351274548</v>
      </c>
      <c r="K11" s="69">
        <v>100.24406302720371</v>
      </c>
      <c r="L11" s="69">
        <v>100.00780062333668</v>
      </c>
      <c r="M11" s="69">
        <v>99.934492886513141</v>
      </c>
      <c r="N11" s="69">
        <v>99.697306673029658</v>
      </c>
      <c r="O11" s="69">
        <v>99.182612444921901</v>
      </c>
      <c r="P11" s="28">
        <f t="shared" si="2"/>
        <v>-0.24238507100105267</v>
      </c>
      <c r="Q11" s="28"/>
    </row>
    <row r="12" spans="1:17" ht="13">
      <c r="B12" s="26" t="s">
        <v>139</v>
      </c>
      <c r="C12" s="69">
        <v>97.217219650921265</v>
      </c>
      <c r="D12" s="69">
        <v>98.957704935993718</v>
      </c>
      <c r="E12" s="69">
        <v>99.769442755202007</v>
      </c>
      <c r="F12" s="69">
        <v>100.22394002385869</v>
      </c>
      <c r="G12" s="69">
        <v>99.54005533303048</v>
      </c>
      <c r="H12" s="69">
        <v>99.645504666709556</v>
      </c>
      <c r="I12" s="69">
        <v>99.402075973024722</v>
      </c>
      <c r="J12" s="69">
        <v>99.455446136669579</v>
      </c>
      <c r="K12" s="69">
        <v>100.1776250612015</v>
      </c>
      <c r="L12" s="69">
        <v>100.98066474205726</v>
      </c>
      <c r="M12" s="69">
        <v>101.59622965960874</v>
      </c>
      <c r="N12" s="69">
        <v>99.136134274533276</v>
      </c>
      <c r="O12" s="69">
        <v>99.033957470295945</v>
      </c>
      <c r="P12" s="28">
        <f t="shared" si="2"/>
        <v>-0.14988007571237461</v>
      </c>
      <c r="Q12" s="28"/>
    </row>
    <row r="13" spans="1:17" ht="13">
      <c r="B13" s="26" t="s">
        <v>140</v>
      </c>
      <c r="C13" s="69">
        <v>98.229799163578804</v>
      </c>
      <c r="D13" s="69">
        <v>99.395394256098271</v>
      </c>
      <c r="E13" s="69">
        <v>99.445321177501484</v>
      </c>
      <c r="F13" s="69">
        <v>100.26631415262969</v>
      </c>
      <c r="G13" s="69">
        <v>99.9459143103484</v>
      </c>
      <c r="H13" s="69">
        <v>99.713708051981143</v>
      </c>
      <c r="I13" s="69">
        <v>99.633625244978305</v>
      </c>
      <c r="J13" s="69">
        <v>99.493755315257147</v>
      </c>
      <c r="K13" s="69">
        <v>100.54108320848599</v>
      </c>
      <c r="L13" s="69">
        <v>100.98649843604937</v>
      </c>
      <c r="M13" s="69">
        <v>101.74498766267345</v>
      </c>
      <c r="N13" s="69">
        <v>99.334124700537132</v>
      </c>
      <c r="O13" s="69">
        <v>99.440341966990658</v>
      </c>
      <c r="P13" s="28">
        <f t="shared" si="2"/>
        <v>0.4103486390681752</v>
      </c>
      <c r="Q13" s="28"/>
    </row>
    <row r="14" spans="1:17" ht="13">
      <c r="B14" s="26" t="s">
        <v>141</v>
      </c>
      <c r="C14" s="69">
        <v>102.54032500142924</v>
      </c>
      <c r="D14" s="69">
        <v>102.21340866662267</v>
      </c>
      <c r="E14" s="69">
        <v>99.811566602532309</v>
      </c>
      <c r="F14" s="69">
        <v>100.66757442007668</v>
      </c>
      <c r="G14" s="69">
        <v>101.39215560229427</v>
      </c>
      <c r="H14" s="69">
        <v>100.20633744845175</v>
      </c>
      <c r="I14" s="69">
        <v>100.11646364282653</v>
      </c>
      <c r="J14" s="69">
        <v>100.34268180553218</v>
      </c>
      <c r="K14" s="69">
        <v>102.0478074681763</v>
      </c>
      <c r="L14" s="69">
        <v>101.04440192085509</v>
      </c>
      <c r="M14" s="69">
        <v>102.55916291808857</v>
      </c>
      <c r="N14" s="69">
        <v>100.64157697924675</v>
      </c>
      <c r="O14" s="69">
        <v>101.33066606990306</v>
      </c>
      <c r="P14" s="28">
        <f t="shared" si="2"/>
        <v>1.9009629950185598</v>
      </c>
      <c r="Q14" s="28"/>
    </row>
    <row r="15" spans="1:17" ht="13">
      <c r="B15" s="26" t="s">
        <v>142</v>
      </c>
      <c r="C15" s="69">
        <v>119.10032947579603</v>
      </c>
      <c r="D15" s="69">
        <v>108.14533012810107</v>
      </c>
      <c r="E15" s="69">
        <v>101.2958004946743</v>
      </c>
      <c r="F15" s="69">
        <v>104.55661056261482</v>
      </c>
      <c r="G15" s="69">
        <v>101.81001900297973</v>
      </c>
      <c r="H15" s="69">
        <v>104.57183894765623</v>
      </c>
      <c r="I15" s="69">
        <v>102.6977695054475</v>
      </c>
      <c r="J15" s="69">
        <v>110.72105600041964</v>
      </c>
      <c r="K15" s="69">
        <v>105.66305409389938</v>
      </c>
      <c r="L15" s="69">
        <v>101.21742750159592</v>
      </c>
      <c r="M15" s="69">
        <v>104.21630509576008</v>
      </c>
      <c r="N15" s="69">
        <v>105.74289773486103</v>
      </c>
      <c r="O15" s="69">
        <v>108.73745410042928</v>
      </c>
      <c r="P15" s="28">
        <f t="shared" si="2"/>
        <v>7.3095226921893897</v>
      </c>
      <c r="Q15" s="28"/>
    </row>
    <row r="16" spans="1:17" ht="13">
      <c r="B16" s="26" t="s">
        <v>143</v>
      </c>
      <c r="C16" s="69">
        <v>125.32040002416889</v>
      </c>
      <c r="D16" s="69">
        <v>110.14982926838029</v>
      </c>
      <c r="E16" s="69">
        <v>101.72656212122125</v>
      </c>
      <c r="F16" s="69">
        <v>105.11501404293581</v>
      </c>
      <c r="G16" s="69">
        <v>102.40929470050843</v>
      </c>
      <c r="H16" s="69">
        <v>106.03791001029798</v>
      </c>
      <c r="I16" s="69">
        <v>103.85246067434412</v>
      </c>
      <c r="J16" s="69">
        <v>112.85582858591091</v>
      </c>
      <c r="K16" s="69">
        <v>107.54041397765376</v>
      </c>
      <c r="L16" s="69">
        <v>101.69532967698392</v>
      </c>
      <c r="M16" s="69">
        <v>104.74997056920712</v>
      </c>
      <c r="N16" s="69">
        <v>107.18223335834583</v>
      </c>
      <c r="O16" s="69">
        <v>111.15337321685024</v>
      </c>
      <c r="P16" s="28">
        <f t="shared" si="2"/>
        <v>2.2217911357292195</v>
      </c>
      <c r="Q16" s="28"/>
    </row>
    <row r="17" spans="1:20" ht="13">
      <c r="B17" s="26" t="s">
        <v>124</v>
      </c>
      <c r="C17" s="69">
        <v>128.88171509326213</v>
      </c>
      <c r="D17" s="69">
        <v>110.29468763360094</v>
      </c>
      <c r="E17" s="69">
        <v>102.10250821479094</v>
      </c>
      <c r="F17" s="69">
        <v>105.47162146554516</v>
      </c>
      <c r="G17" s="69">
        <v>102.03709107213301</v>
      </c>
      <c r="H17" s="69">
        <v>106.40222834475257</v>
      </c>
      <c r="I17" s="69">
        <v>104.20301251888034</v>
      </c>
      <c r="J17" s="69">
        <v>113.74308075020579</v>
      </c>
      <c r="K17" s="69">
        <v>107.65165166024757</v>
      </c>
      <c r="L17" s="69">
        <v>102.78505072990323</v>
      </c>
      <c r="M17" s="69">
        <v>104.95739436863967</v>
      </c>
      <c r="N17" s="69">
        <v>107.68084966293613</v>
      </c>
      <c r="O17" s="69">
        <v>112.39148951215923</v>
      </c>
      <c r="P17" s="28">
        <f t="shared" si="2"/>
        <v>1.1138809911720244</v>
      </c>
      <c r="Q17" s="28"/>
    </row>
    <row r="19" spans="1:20" ht="13">
      <c r="A19" s="5">
        <v>2025</v>
      </c>
      <c r="B19" s="26" t="s">
        <v>125</v>
      </c>
      <c r="C19" s="69">
        <v>145.92096619803581</v>
      </c>
      <c r="D19" s="69">
        <v>125.10817884500582</v>
      </c>
      <c r="E19" s="69">
        <v>113.67954250154347</v>
      </c>
      <c r="F19" s="69">
        <v>121.19580162427017</v>
      </c>
      <c r="G19" s="69">
        <v>114.3612012124144</v>
      </c>
      <c r="H19" s="69">
        <v>110.57991531512235</v>
      </c>
      <c r="I19" s="69">
        <v>106.91824460034233</v>
      </c>
      <c r="J19" s="69">
        <v>130.05445407707302</v>
      </c>
      <c r="K19" s="69">
        <v>109.38802596268859</v>
      </c>
      <c r="L19" s="69">
        <v>102.90297075095377</v>
      </c>
      <c r="M19" s="69">
        <v>107.27552564558496</v>
      </c>
      <c r="N19" s="69">
        <v>122.74191149138527</v>
      </c>
      <c r="O19" s="69">
        <v>125.39784726840156</v>
      </c>
      <c r="P19" s="28">
        <f>O19/O17*100-100</f>
        <v>11.572368880150165</v>
      </c>
      <c r="Q19" s="28"/>
    </row>
    <row r="20" spans="1:20" ht="13">
      <c r="B20" s="26" t="s">
        <v>129</v>
      </c>
      <c r="C20" s="69">
        <v>146.56188185254697</v>
      </c>
      <c r="D20" s="69">
        <v>125.86844462343844</v>
      </c>
      <c r="E20" s="69">
        <v>114.3265497526572</v>
      </c>
      <c r="F20" s="69">
        <v>121.25717728137194</v>
      </c>
      <c r="G20" s="69">
        <v>114.660217809146</v>
      </c>
      <c r="H20" s="69">
        <v>111.01285356322595</v>
      </c>
      <c r="I20" s="69">
        <v>107.1033656465372</v>
      </c>
      <c r="J20" s="69">
        <v>130.26368365023373</v>
      </c>
      <c r="K20" s="69">
        <v>109.63659189568381</v>
      </c>
      <c r="L20" s="69">
        <v>104.01843028559819</v>
      </c>
      <c r="M20" s="69">
        <v>107.73943140433194</v>
      </c>
      <c r="N20" s="69">
        <v>122.88455259676186</v>
      </c>
      <c r="O20" s="69">
        <v>125.78324387390815</v>
      </c>
      <c r="P20" s="28">
        <f t="shared" ref="P20:P27" si="3">O20/O19*100-100</f>
        <v>0.30733909225864409</v>
      </c>
      <c r="Q20" s="28"/>
    </row>
    <row r="21" spans="1:20" ht="13">
      <c r="B21" s="26" t="s">
        <v>132</v>
      </c>
      <c r="C21" s="69">
        <v>146.52443994240775</v>
      </c>
      <c r="D21" s="69">
        <v>126.26318940437689</v>
      </c>
      <c r="E21" s="69">
        <v>114.75787726601169</v>
      </c>
      <c r="F21" s="69">
        <v>121.27631469750966</v>
      </c>
      <c r="G21" s="69">
        <v>114.68275693673846</v>
      </c>
      <c r="H21" s="69">
        <v>111.20207644812012</v>
      </c>
      <c r="I21" s="69">
        <v>107.08679616750746</v>
      </c>
      <c r="J21" s="69">
        <v>130.16856357790567</v>
      </c>
      <c r="K21" s="69">
        <v>109.27776335816365</v>
      </c>
      <c r="L21" s="69">
        <v>104.12325180411115</v>
      </c>
      <c r="M21" s="69">
        <v>107.56978284288049</v>
      </c>
      <c r="N21" s="69">
        <v>123.36497855931442</v>
      </c>
      <c r="O21" s="69">
        <v>125.844449995872</v>
      </c>
      <c r="P21" s="28">
        <f t="shared" si="3"/>
        <v>4.8659996418280116E-2</v>
      </c>
      <c r="Q21" s="28"/>
    </row>
    <row r="22" spans="1:20" ht="13">
      <c r="B22" s="26" t="s">
        <v>136</v>
      </c>
      <c r="C22" s="69">
        <v>146.36947305804898</v>
      </c>
      <c r="D22" s="69">
        <v>127.28020166242108</v>
      </c>
      <c r="E22" s="69">
        <v>115.20923995841741</v>
      </c>
      <c r="F22" s="69">
        <v>122.23278551069031</v>
      </c>
      <c r="G22" s="69">
        <v>114.87689312683419</v>
      </c>
      <c r="H22" s="69">
        <v>111.36566625666904</v>
      </c>
      <c r="I22" s="69">
        <v>107.0058072872435</v>
      </c>
      <c r="J22" s="69">
        <v>129.84174757698449</v>
      </c>
      <c r="K22" s="69">
        <v>109.30069205278278</v>
      </c>
      <c r="L22" s="69">
        <v>104.57804242007687</v>
      </c>
      <c r="M22" s="69">
        <v>107.39682648479433</v>
      </c>
      <c r="N22" s="69">
        <v>123.62429793749507</v>
      </c>
      <c r="O22" s="69">
        <v>126.18356270249159</v>
      </c>
      <c r="P22" s="28">
        <f t="shared" si="3"/>
        <v>0.26946973555904208</v>
      </c>
      <c r="Q22" s="28">
        <f t="shared" ref="Q22:Q27" si="4">O22/O9*100-100</f>
        <v>26.183562702491585</v>
      </c>
    </row>
    <row r="23" spans="1:20" ht="13">
      <c r="B23" s="26" t="s">
        <v>137</v>
      </c>
      <c r="C23" s="69">
        <v>146.34422517916195</v>
      </c>
      <c r="D23" s="69">
        <v>127.25506005790761</v>
      </c>
      <c r="E23" s="69">
        <v>115.03805403399512</v>
      </c>
      <c r="F23" s="69">
        <v>122.28865321042636</v>
      </c>
      <c r="G23" s="69">
        <v>115.03888503808182</v>
      </c>
      <c r="H23" s="69">
        <v>111.62883091649536</v>
      </c>
      <c r="I23" s="69">
        <v>107.1431152304454</v>
      </c>
      <c r="J23" s="69">
        <v>129.62833341521906</v>
      </c>
      <c r="K23" s="69">
        <v>109.06475968387446</v>
      </c>
      <c r="L23" s="69">
        <v>104.62122237700261</v>
      </c>
      <c r="M23" s="69">
        <v>107.43955505248398</v>
      </c>
      <c r="N23" s="69">
        <v>123.75519894274503</v>
      </c>
      <c r="O23" s="69">
        <v>126.21022001524629</v>
      </c>
      <c r="P23" s="28">
        <f t="shared" si="3"/>
        <v>2.1125820339662482E-2</v>
      </c>
      <c r="Q23" s="28">
        <f t="shared" si="4"/>
        <v>26.941912680278463</v>
      </c>
    </row>
    <row r="24" spans="1:20" ht="13">
      <c r="B24" s="26" t="s">
        <v>138</v>
      </c>
      <c r="C24" s="69">
        <v>145.54154754073517</v>
      </c>
      <c r="D24" s="69">
        <v>127.42721977519602</v>
      </c>
      <c r="E24" s="69">
        <v>114.9493862339492</v>
      </c>
      <c r="F24" s="69">
        <v>122.36242869078028</v>
      </c>
      <c r="G24" s="69">
        <v>115.17377177709133</v>
      </c>
      <c r="H24" s="69">
        <v>111.70617224463118</v>
      </c>
      <c r="I24" s="69">
        <v>107.19849214116617</v>
      </c>
      <c r="J24" s="69">
        <v>130.53291554220374</v>
      </c>
      <c r="K24" s="69">
        <v>108.99690701427672</v>
      </c>
      <c r="L24" s="69">
        <v>104.96939192281158</v>
      </c>
      <c r="M24" s="69">
        <v>107.31436715984941</v>
      </c>
      <c r="N24" s="69">
        <v>123.79532713167109</v>
      </c>
      <c r="O24" s="69">
        <v>126.07310288594331</v>
      </c>
      <c r="P24" s="28">
        <f t="shared" si="3"/>
        <v>-0.10864185902410384</v>
      </c>
      <c r="Q24" s="28">
        <f t="shared" si="4"/>
        <v>27.112101383651549</v>
      </c>
    </row>
    <row r="25" spans="1:20" ht="13">
      <c r="B25" s="26" t="s">
        <v>139</v>
      </c>
      <c r="C25" s="69">
        <v>145.33664662229683</v>
      </c>
      <c r="D25" s="69">
        <v>127.76140758896378</v>
      </c>
      <c r="E25" s="69">
        <v>114.76044389243897</v>
      </c>
      <c r="F25" s="69">
        <v>125.07641090899217</v>
      </c>
      <c r="G25" s="69">
        <v>114.48180600876933</v>
      </c>
      <c r="H25" s="69">
        <v>112.32552879413477</v>
      </c>
      <c r="I25" s="69">
        <v>107.665183219025</v>
      </c>
      <c r="J25" s="69">
        <v>130.54117144832622</v>
      </c>
      <c r="K25" s="69">
        <v>109.17003459317027</v>
      </c>
      <c r="L25" s="69">
        <v>104.94723991434415</v>
      </c>
      <c r="M25" s="69">
        <v>107.6470617445727</v>
      </c>
      <c r="N25" s="69">
        <v>123.87679392016403</v>
      </c>
      <c r="O25" s="69">
        <v>126.81979909673088</v>
      </c>
      <c r="P25" s="28">
        <f t="shared" si="3"/>
        <v>0.59227241472996184</v>
      </c>
      <c r="Q25" s="28">
        <f t="shared" si="4"/>
        <v>28.056883049199541</v>
      </c>
    </row>
    <row r="26" spans="1:20" ht="13">
      <c r="B26" s="26" t="s">
        <v>140</v>
      </c>
      <c r="C26" s="69">
        <v>145.28051106409706</v>
      </c>
      <c r="D26" s="69">
        <v>128.10795001333443</v>
      </c>
      <c r="E26" s="69">
        <v>115.52290134862098</v>
      </c>
      <c r="F26" s="69">
        <v>125.05720916876243</v>
      </c>
      <c r="G26" s="69">
        <v>113.67441443102869</v>
      </c>
      <c r="H26" s="69">
        <v>112.25173767936845</v>
      </c>
      <c r="I26" s="69">
        <v>107.87167842509635</v>
      </c>
      <c r="J26" s="69">
        <v>131.40989221172711</v>
      </c>
      <c r="K26" s="69">
        <v>109.78864078910244</v>
      </c>
      <c r="L26" s="69">
        <v>105.39754703717308</v>
      </c>
      <c r="M26" s="69">
        <v>108.232594531628</v>
      </c>
      <c r="N26" s="69">
        <v>123.54480862592408</v>
      </c>
      <c r="O26" s="69">
        <v>126.87129954775332</v>
      </c>
      <c r="P26" s="28">
        <f t="shared" si="3"/>
        <v>4.060915676357979E-2</v>
      </c>
      <c r="Q26" s="28">
        <f t="shared" si="4"/>
        <v>27.585341158489186</v>
      </c>
    </row>
    <row r="27" spans="1:20" ht="13">
      <c r="B27" s="26" t="s">
        <v>141</v>
      </c>
      <c r="C27" s="69">
        <v>145.46555274545972</v>
      </c>
      <c r="D27" s="69">
        <v>128.13685844248022</v>
      </c>
      <c r="E27" s="69">
        <v>115.55454727943598</v>
      </c>
      <c r="F27" s="69">
        <v>124.85962310631508</v>
      </c>
      <c r="G27" s="69">
        <v>113.28530833556498</v>
      </c>
      <c r="H27" s="69">
        <v>112.07992577336579</v>
      </c>
      <c r="I27" s="69">
        <v>107.56305093336175</v>
      </c>
      <c r="J27" s="69">
        <v>131.32095353585012</v>
      </c>
      <c r="K27" s="69">
        <v>109.75467804198365</v>
      </c>
      <c r="L27" s="69">
        <v>105.07661447209996</v>
      </c>
      <c r="M27" s="69">
        <v>108.16316709772688</v>
      </c>
      <c r="N27" s="69">
        <v>123.34887465441142</v>
      </c>
      <c r="O27" s="69">
        <v>126.77957592016664</v>
      </c>
      <c r="P27" s="28">
        <f t="shared" si="3"/>
        <v>-7.2296593408950116E-2</v>
      </c>
      <c r="Q27" s="28">
        <f t="shared" si="4"/>
        <v>25.114716834790784</v>
      </c>
      <c r="S27" s="28"/>
      <c r="T27" s="28"/>
    </row>
    <row r="28" spans="1:20" ht="13">
      <c r="B28" s="26" t="s">
        <v>142</v>
      </c>
      <c r="C28" s="69">
        <v>145.99226843820841</v>
      </c>
      <c r="D28" s="69">
        <v>128.10569298952751</v>
      </c>
      <c r="E28" s="69">
        <v>115.39723369601931</v>
      </c>
      <c r="F28" s="69">
        <v>124.76654059910331</v>
      </c>
      <c r="G28" s="69">
        <v>113.94969719430028</v>
      </c>
      <c r="H28" s="69">
        <v>112.1807696838691</v>
      </c>
      <c r="I28" s="69">
        <v>108.13080053024375</v>
      </c>
      <c r="J28" s="69">
        <v>132.06392913736821</v>
      </c>
      <c r="K28" s="69">
        <v>110.00984867583206</v>
      </c>
      <c r="L28" s="69">
        <v>105.07643548387436</v>
      </c>
      <c r="M28" s="69">
        <v>108.32399328948185</v>
      </c>
      <c r="N28" s="69">
        <v>123.63554356741416</v>
      </c>
      <c r="O28" s="69">
        <v>127.03170307920583</v>
      </c>
      <c r="P28" s="28">
        <f>O28/O27*100-100</f>
        <v>0.19887048620350356</v>
      </c>
      <c r="Q28" s="28">
        <f>O28/O15*100-100</f>
        <v>16.824238832996869</v>
      </c>
    </row>
    <row r="29" spans="1:20" ht="13">
      <c r="B29" s="26" t="s">
        <v>143</v>
      </c>
      <c r="C29" s="69">
        <v>146.50024273357607</v>
      </c>
      <c r="D29" s="69">
        <v>128.13205325109416</v>
      </c>
      <c r="E29" s="69">
        <v>115.5011661773223</v>
      </c>
      <c r="F29" s="69">
        <v>124.96705780252709</v>
      </c>
      <c r="G29" s="69">
        <v>113.95448531681367</v>
      </c>
      <c r="H29" s="69">
        <v>112.30677057848973</v>
      </c>
      <c r="I29" s="69">
        <v>108.01069191480356</v>
      </c>
      <c r="J29" s="69">
        <v>131.98532018786858</v>
      </c>
      <c r="K29" s="69">
        <v>109.89104247671517</v>
      </c>
      <c r="L29" s="69">
        <v>105.86451120738722</v>
      </c>
      <c r="M29" s="69">
        <v>108.35820360983648</v>
      </c>
      <c r="N29" s="69">
        <v>123.81516419395251</v>
      </c>
      <c r="O29" s="69">
        <v>127.27071244631475</v>
      </c>
      <c r="P29" s="28">
        <f>O29/O28*100-100</f>
        <v>0.18814938422096361</v>
      </c>
      <c r="Q29" s="28">
        <f>O29/O16*100-100</f>
        <v>14.50009006746113</v>
      </c>
      <c r="S29" s="28"/>
      <c r="T29" s="28"/>
    </row>
    <row r="30" spans="1:20" ht="13">
      <c r="B30" s="26" t="s">
        <v>124</v>
      </c>
      <c r="C30" s="69">
        <v>146.78185434798868</v>
      </c>
      <c r="D30" s="69">
        <v>127.78467653011961</v>
      </c>
      <c r="E30" s="69">
        <v>115.50269870913291</v>
      </c>
      <c r="F30" s="69">
        <v>125.09110598148733</v>
      </c>
      <c r="G30" s="69">
        <v>113.76172943768471</v>
      </c>
      <c r="H30" s="69">
        <v>112.26833925232086</v>
      </c>
      <c r="I30" s="69">
        <v>108.11858954254318</v>
      </c>
      <c r="J30" s="69">
        <v>131.94403978467923</v>
      </c>
      <c r="K30" s="69">
        <v>109.8103791026125</v>
      </c>
      <c r="L30" s="69">
        <v>105.86218109264316</v>
      </c>
      <c r="M30" s="69">
        <v>108.63554822835947</v>
      </c>
      <c r="N30" s="69">
        <v>123.92919063534876</v>
      </c>
      <c r="O30" s="69">
        <v>127.37173000095049</v>
      </c>
      <c r="P30" s="28">
        <f>O30/O29*100-100</f>
        <v>7.9372192308866829E-2</v>
      </c>
      <c r="Q30" s="28">
        <f>O30/O17*100-100</f>
        <v>13.328625284542213</v>
      </c>
    </row>
    <row r="32" spans="1:20" ht="13">
      <c r="A32" s="5">
        <v>2026</v>
      </c>
      <c r="B32" s="26" t="s">
        <v>125</v>
      </c>
      <c r="C32" s="69">
        <v>147.11649992392225</v>
      </c>
      <c r="D32" s="69">
        <v>129.22369449156955</v>
      </c>
      <c r="E32" s="69">
        <v>116.26127492420306</v>
      </c>
      <c r="F32" s="69">
        <v>125.17636361927052</v>
      </c>
      <c r="G32" s="69">
        <v>114.10915770659075</v>
      </c>
      <c r="H32" s="69">
        <v>112.60917930096147</v>
      </c>
      <c r="I32" s="69">
        <v>107.9046867019855</v>
      </c>
      <c r="J32" s="69">
        <v>131.96250439784379</v>
      </c>
      <c r="K32" s="69">
        <v>109.75618055160245</v>
      </c>
      <c r="L32" s="69">
        <v>106.07094182603515</v>
      </c>
      <c r="M32" s="69">
        <v>109.15620742705769</v>
      </c>
      <c r="N32" s="69">
        <v>124.06044158821958</v>
      </c>
      <c r="O32" s="69">
        <v>127.62275450849815</v>
      </c>
      <c r="P32" s="28">
        <f>O32/O30*100-100</f>
        <v>0.19708023714979106</v>
      </c>
      <c r="Q32" s="28">
        <f>O32/O19*100-100</f>
        <v>1.7742786567415294</v>
      </c>
      <c r="S32" s="28"/>
      <c r="T32" s="28"/>
    </row>
    <row r="33" spans="2:20" ht="13">
      <c r="B33" s="26" t="s">
        <v>129</v>
      </c>
      <c r="C33" s="69">
        <v>147.00980940089198</v>
      </c>
      <c r="D33" s="69">
        <v>129.18873233805337</v>
      </c>
      <c r="E33" s="69">
        <v>116.68289990693832</v>
      </c>
      <c r="F33" s="69">
        <v>125.18170319389229</v>
      </c>
      <c r="G33" s="69">
        <v>114.42403649760453</v>
      </c>
      <c r="H33" s="69">
        <v>112.90646760263402</v>
      </c>
      <c r="I33" s="69">
        <v>108.18855230144223</v>
      </c>
      <c r="J33" s="69">
        <v>132.41814016363685</v>
      </c>
      <c r="K33" s="69">
        <v>109.84232790867998</v>
      </c>
      <c r="L33" s="69">
        <v>106.64925125983584</v>
      </c>
      <c r="M33" s="69">
        <v>109.69990648406973</v>
      </c>
      <c r="N33" s="69">
        <v>124.64691767056642</v>
      </c>
      <c r="O33" s="69">
        <v>127.75447024000592</v>
      </c>
      <c r="P33" s="28">
        <f>O33/O32*100-100</f>
        <v>0.10320709031475417</v>
      </c>
      <c r="Q33" s="28">
        <f>O33/O20*100-100</f>
        <v>1.5671613367467501</v>
      </c>
      <c r="S33" s="28"/>
      <c r="T33" s="28"/>
    </row>
    <row r="34" spans="2:20" ht="13">
      <c r="B34" s="26" t="s">
        <v>132</v>
      </c>
      <c r="C34" s="69">
        <v>147.78541372018316</v>
      </c>
      <c r="D34" s="69">
        <v>129.7613129378783</v>
      </c>
      <c r="E34" s="69">
        <v>117.01652825109574</v>
      </c>
      <c r="F34" s="69">
        <v>125.27865707815502</v>
      </c>
      <c r="G34" s="69">
        <v>115.03723554735903</v>
      </c>
      <c r="H34" s="69">
        <v>112.97541360948834</v>
      </c>
      <c r="I34" s="69">
        <v>110.91228738013454</v>
      </c>
      <c r="J34" s="69">
        <v>132.4858920098516</v>
      </c>
      <c r="K34" s="69">
        <v>110.42931680095613</v>
      </c>
      <c r="L34" s="69">
        <v>106.67919697177894</v>
      </c>
      <c r="M34" s="69">
        <v>109.81700363521304</v>
      </c>
      <c r="N34" s="69">
        <v>125.23025791570144</v>
      </c>
      <c r="O34" s="69">
        <v>128.3999939992668</v>
      </c>
      <c r="P34" s="28">
        <f>O34/O33*100-100</f>
        <v>0.50528467461698767</v>
      </c>
      <c r="Q34" s="28">
        <f>O34/O21*100-100</f>
        <v>2.030716494433122</v>
      </c>
      <c r="S34" s="28"/>
      <c r="T34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4DB22-1EC4-4F63-9250-DD3D80397BCA}">
  <dimension ref="A1:AB44"/>
  <sheetViews>
    <sheetView zoomScaleNormal="100" workbookViewId="0">
      <selection activeCell="AA17" sqref="AA17"/>
    </sheetView>
  </sheetViews>
  <sheetFormatPr baseColWidth="10" defaultColWidth="9.1640625" defaultRowHeight="12"/>
  <cols>
    <col min="1" max="1" width="38.83203125" style="38" customWidth="1"/>
    <col min="2" max="2" width="7.33203125" style="48" customWidth="1"/>
    <col min="3" max="3" width="7.1640625" style="48" customWidth="1"/>
    <col min="4" max="13" width="7.1640625" style="48" hidden="1" customWidth="1"/>
    <col min="14" max="26" width="7.1640625" style="48" customWidth="1"/>
    <col min="27" max="27" width="13.33203125" style="74" customWidth="1"/>
    <col min="28" max="28" width="13.33203125" style="38" customWidth="1"/>
    <col min="29" max="16384" width="9.1640625" style="38"/>
  </cols>
  <sheetData>
    <row r="1" spans="1:28" s="31" customFormat="1">
      <c r="A1" s="30" t="s">
        <v>116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</row>
    <row r="2" spans="1:28" s="31" customFormat="1" ht="12.75" customHeight="1">
      <c r="B2" s="84" t="s">
        <v>126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85" t="s">
        <v>190</v>
      </c>
      <c r="AB2" s="85" t="s">
        <v>191</v>
      </c>
    </row>
    <row r="3" spans="1:28" s="31" customFormat="1" ht="22.5" customHeight="1">
      <c r="B3" s="84"/>
      <c r="C3" s="34">
        <v>45383</v>
      </c>
      <c r="D3" s="34">
        <v>45413</v>
      </c>
      <c r="E3" s="34">
        <v>45444</v>
      </c>
      <c r="F3" s="34">
        <v>45474</v>
      </c>
      <c r="G3" s="34">
        <v>45505</v>
      </c>
      <c r="H3" s="34">
        <v>45536</v>
      </c>
      <c r="I3" s="34">
        <v>45566</v>
      </c>
      <c r="J3" s="34">
        <v>45597</v>
      </c>
      <c r="K3" s="34">
        <v>45627</v>
      </c>
      <c r="L3" s="34">
        <v>45658</v>
      </c>
      <c r="M3" s="34">
        <v>45689</v>
      </c>
      <c r="N3" s="34">
        <v>45717</v>
      </c>
      <c r="O3" s="34">
        <v>45748</v>
      </c>
      <c r="P3" s="34">
        <v>45778</v>
      </c>
      <c r="Q3" s="34">
        <v>45809</v>
      </c>
      <c r="R3" s="34">
        <v>45839</v>
      </c>
      <c r="S3" s="34">
        <v>45870</v>
      </c>
      <c r="T3" s="34">
        <v>45901</v>
      </c>
      <c r="U3" s="34">
        <v>45931</v>
      </c>
      <c r="V3" s="34">
        <v>45962</v>
      </c>
      <c r="W3" s="34">
        <v>45992</v>
      </c>
      <c r="X3" s="34">
        <v>46023</v>
      </c>
      <c r="Y3" s="34">
        <v>46054</v>
      </c>
      <c r="Z3" s="34">
        <v>46082</v>
      </c>
      <c r="AA3" s="85"/>
      <c r="AB3" s="85"/>
    </row>
    <row r="4" spans="1:28" s="36" customFormat="1" ht="20.25" customHeight="1">
      <c r="A4" s="67" t="s">
        <v>174</v>
      </c>
      <c r="B4" s="35">
        <v>31.304130770747996</v>
      </c>
      <c r="C4" s="37">
        <v>100</v>
      </c>
      <c r="D4" s="37">
        <v>98.104972018427063</v>
      </c>
      <c r="E4" s="37">
        <v>97.512482359106485</v>
      </c>
      <c r="F4" s="37">
        <v>97.217219650921265</v>
      </c>
      <c r="G4" s="37">
        <v>98.229799163578804</v>
      </c>
      <c r="H4" s="37">
        <v>102.54032500142924</v>
      </c>
      <c r="I4" s="37">
        <v>119.10032947579603</v>
      </c>
      <c r="J4" s="37">
        <v>125.32040002416889</v>
      </c>
      <c r="K4" s="37">
        <v>128.88171509326213</v>
      </c>
      <c r="L4" s="37">
        <v>145.92096619803581</v>
      </c>
      <c r="M4" s="37">
        <v>146.56188185254697</v>
      </c>
      <c r="N4" s="37">
        <v>146.52443994240775</v>
      </c>
      <c r="O4" s="37">
        <v>146.36947305804898</v>
      </c>
      <c r="P4" s="37">
        <v>146.34422517916195</v>
      </c>
      <c r="Q4" s="37">
        <v>145.54154754073517</v>
      </c>
      <c r="R4" s="37">
        <v>145.33664662229683</v>
      </c>
      <c r="S4" s="37">
        <v>145.28051106409706</v>
      </c>
      <c r="T4" s="37">
        <v>145.46555274545972</v>
      </c>
      <c r="U4" s="37">
        <v>145.99226843820841</v>
      </c>
      <c r="V4" s="37">
        <v>146.50024273357607</v>
      </c>
      <c r="W4" s="37">
        <v>146.78185434798868</v>
      </c>
      <c r="X4" s="37">
        <v>147.11649992392225</v>
      </c>
      <c r="Y4" s="37">
        <v>147.00980940089198</v>
      </c>
      <c r="Z4" s="37">
        <v>147.78541372018316</v>
      </c>
      <c r="AA4" s="78">
        <f>Z4/Y4*100-100</f>
        <v>0.52758677972033752</v>
      </c>
      <c r="AB4" s="78">
        <f>Z4/N4*100-100</f>
        <v>0.86058938581921041</v>
      </c>
    </row>
    <row r="5" spans="1:28" s="36" customFormat="1" ht="16">
      <c r="A5" s="67" t="s">
        <v>175</v>
      </c>
      <c r="B5" s="35">
        <v>4.900016548039428</v>
      </c>
      <c r="C5" s="37">
        <v>100</v>
      </c>
      <c r="D5" s="37">
        <v>99.373140338391195</v>
      </c>
      <c r="E5" s="37">
        <v>98.8650585027451</v>
      </c>
      <c r="F5" s="37">
        <v>98.957704935993718</v>
      </c>
      <c r="G5" s="37">
        <v>99.395394256098271</v>
      </c>
      <c r="H5" s="37">
        <v>102.21340866662267</v>
      </c>
      <c r="I5" s="37">
        <v>108.14533012810107</v>
      </c>
      <c r="J5" s="37">
        <v>110.14982926838029</v>
      </c>
      <c r="K5" s="37">
        <v>110.29468763360094</v>
      </c>
      <c r="L5" s="37">
        <v>125.10817884500582</v>
      </c>
      <c r="M5" s="37">
        <v>125.86844462343844</v>
      </c>
      <c r="N5" s="37">
        <v>126.26318940437689</v>
      </c>
      <c r="O5" s="37">
        <v>127.28020166242108</v>
      </c>
      <c r="P5" s="37">
        <v>127.25506005790761</v>
      </c>
      <c r="Q5" s="37">
        <v>127.42721977519602</v>
      </c>
      <c r="R5" s="37">
        <v>127.76140758896378</v>
      </c>
      <c r="S5" s="37">
        <v>128.10795001333443</v>
      </c>
      <c r="T5" s="37">
        <v>128.13685844248022</v>
      </c>
      <c r="U5" s="37">
        <v>128.10569298952751</v>
      </c>
      <c r="V5" s="37">
        <v>128.13205325109416</v>
      </c>
      <c r="W5" s="37">
        <v>127.78467653011961</v>
      </c>
      <c r="X5" s="37">
        <v>129.22369449156955</v>
      </c>
      <c r="Y5" s="37">
        <v>129.18873233805337</v>
      </c>
      <c r="Z5" s="37">
        <v>129.7613129378783</v>
      </c>
      <c r="AA5" s="78">
        <f>Z5/Y5*100-100</f>
        <v>0.44321249188097056</v>
      </c>
      <c r="AB5" s="78">
        <f t="shared" ref="AB5:AB18" si="0">Z5/N5*100-100</f>
        <v>2.770501481867484</v>
      </c>
    </row>
    <row r="6" spans="1:28" s="36" customFormat="1" ht="16">
      <c r="A6" s="67" t="s">
        <v>176</v>
      </c>
      <c r="B6" s="35">
        <v>4.3459495819976999</v>
      </c>
      <c r="C6" s="37">
        <v>100</v>
      </c>
      <c r="D6" s="37">
        <v>100.02660255154038</v>
      </c>
      <c r="E6" s="37">
        <v>99.817808447018592</v>
      </c>
      <c r="F6" s="37">
        <v>99.769442755202007</v>
      </c>
      <c r="G6" s="37">
        <v>99.445321177501484</v>
      </c>
      <c r="H6" s="37">
        <v>99.811566602532309</v>
      </c>
      <c r="I6" s="37">
        <v>101.2958004946743</v>
      </c>
      <c r="J6" s="37">
        <v>101.72656212122125</v>
      </c>
      <c r="K6" s="37">
        <v>102.10250821479094</v>
      </c>
      <c r="L6" s="37">
        <v>113.67954250154347</v>
      </c>
      <c r="M6" s="37">
        <v>114.3265497526572</v>
      </c>
      <c r="N6" s="37">
        <v>114.75787726601169</v>
      </c>
      <c r="O6" s="37">
        <v>115.20923995841741</v>
      </c>
      <c r="P6" s="37">
        <v>115.03805403399512</v>
      </c>
      <c r="Q6" s="37">
        <v>114.9493862339492</v>
      </c>
      <c r="R6" s="37">
        <v>114.76044389243897</v>
      </c>
      <c r="S6" s="37">
        <v>115.52290134862098</v>
      </c>
      <c r="T6" s="37">
        <v>115.55454727943598</v>
      </c>
      <c r="U6" s="37">
        <v>115.39723369601931</v>
      </c>
      <c r="V6" s="37">
        <v>115.5011661773223</v>
      </c>
      <c r="W6" s="37">
        <v>115.50269870913291</v>
      </c>
      <c r="X6" s="37">
        <v>116.26127492420306</v>
      </c>
      <c r="Y6" s="37">
        <v>116.68289990693832</v>
      </c>
      <c r="Z6" s="37">
        <v>117.01652825109574</v>
      </c>
      <c r="AA6" s="78">
        <f t="shared" ref="AA6:AA18" si="1">Z6/Y6*100-100</f>
        <v>0.2859273676121461</v>
      </c>
      <c r="AB6" s="78">
        <f t="shared" si="0"/>
        <v>1.968188187943241</v>
      </c>
    </row>
    <row r="7" spans="1:28" s="36" customFormat="1" ht="13.5" customHeight="1">
      <c r="A7" s="67" t="s">
        <v>177</v>
      </c>
      <c r="B7" s="35">
        <v>27.624259296337037</v>
      </c>
      <c r="C7" s="37">
        <v>100.00000000000001</v>
      </c>
      <c r="D7" s="37">
        <v>100.13616859865405</v>
      </c>
      <c r="E7" s="37">
        <v>100.1448097970617</v>
      </c>
      <c r="F7" s="37">
        <v>100.22394002385869</v>
      </c>
      <c r="G7" s="37">
        <v>100.26631415262969</v>
      </c>
      <c r="H7" s="37">
        <v>100.66757442007668</v>
      </c>
      <c r="I7" s="37">
        <v>104.55661056261482</v>
      </c>
      <c r="J7" s="37">
        <v>105.11501404293581</v>
      </c>
      <c r="K7" s="37">
        <v>105.47162146554516</v>
      </c>
      <c r="L7" s="37">
        <v>121.19580162427017</v>
      </c>
      <c r="M7" s="37">
        <v>121.25717728137194</v>
      </c>
      <c r="N7" s="37">
        <v>121.27631469750966</v>
      </c>
      <c r="O7" s="37">
        <v>122.23278551069031</v>
      </c>
      <c r="P7" s="37">
        <v>122.28865321042636</v>
      </c>
      <c r="Q7" s="37">
        <v>122.36242869078028</v>
      </c>
      <c r="R7" s="37">
        <v>125.07641090899217</v>
      </c>
      <c r="S7" s="37">
        <v>125.05720916876243</v>
      </c>
      <c r="T7" s="37">
        <v>124.85962310631508</v>
      </c>
      <c r="U7" s="37">
        <v>124.76654059910331</v>
      </c>
      <c r="V7" s="37">
        <v>124.96705780252709</v>
      </c>
      <c r="W7" s="37">
        <v>125.09110598148733</v>
      </c>
      <c r="X7" s="37">
        <v>125.17636361927052</v>
      </c>
      <c r="Y7" s="37">
        <v>125.18170319389229</v>
      </c>
      <c r="Z7" s="37">
        <v>125.27865707815502</v>
      </c>
      <c r="AA7" s="78">
        <f t="shared" si="1"/>
        <v>7.7450523350492517E-2</v>
      </c>
      <c r="AB7" s="78">
        <f t="shared" si="0"/>
        <v>3.3001846985770413</v>
      </c>
    </row>
    <row r="8" spans="1:28" s="36" customFormat="1" ht="13.5" customHeight="1">
      <c r="A8" s="67" t="s">
        <v>178</v>
      </c>
      <c r="B8" s="35">
        <v>5.2886081197764376</v>
      </c>
      <c r="C8" s="37">
        <v>100</v>
      </c>
      <c r="D8" s="37">
        <v>100.30162577812698</v>
      </c>
      <c r="E8" s="37">
        <v>100.2766440612175</v>
      </c>
      <c r="F8" s="37">
        <v>99.54005533303048</v>
      </c>
      <c r="G8" s="37">
        <v>99.9459143103484</v>
      </c>
      <c r="H8" s="37">
        <v>101.39215560229427</v>
      </c>
      <c r="I8" s="37">
        <v>101.81001900297973</v>
      </c>
      <c r="J8" s="37">
        <v>102.40929470050843</v>
      </c>
      <c r="K8" s="37">
        <v>102.03709107213301</v>
      </c>
      <c r="L8" s="37">
        <v>114.3612012124144</v>
      </c>
      <c r="M8" s="37">
        <v>114.660217809146</v>
      </c>
      <c r="N8" s="37">
        <v>114.68275693673846</v>
      </c>
      <c r="O8" s="37">
        <v>114.87689312683419</v>
      </c>
      <c r="P8" s="37">
        <v>115.03888503808182</v>
      </c>
      <c r="Q8" s="37">
        <v>115.17377177709133</v>
      </c>
      <c r="R8" s="37">
        <v>114.48180600876933</v>
      </c>
      <c r="S8" s="37">
        <v>113.67441443102869</v>
      </c>
      <c r="T8" s="37">
        <v>113.28530833556498</v>
      </c>
      <c r="U8" s="37">
        <v>113.94969719430028</v>
      </c>
      <c r="V8" s="37">
        <v>113.95448531681367</v>
      </c>
      <c r="W8" s="37">
        <v>113.76172943768471</v>
      </c>
      <c r="X8" s="37">
        <v>114.10915770659075</v>
      </c>
      <c r="Y8" s="37">
        <v>114.42403649760453</v>
      </c>
      <c r="Z8" s="37">
        <v>115.03723554735903</v>
      </c>
      <c r="AA8" s="78">
        <f t="shared" si="1"/>
        <v>0.53590055771834955</v>
      </c>
      <c r="AB8" s="78">
        <f t="shared" si="0"/>
        <v>0.30909495035606938</v>
      </c>
    </row>
    <row r="9" spans="1:28" s="36" customFormat="1" ht="13.5" customHeight="1">
      <c r="A9" s="67" t="s">
        <v>54</v>
      </c>
      <c r="B9" s="35">
        <v>1.4238415288433024</v>
      </c>
      <c r="C9" s="37">
        <v>100</v>
      </c>
      <c r="D9" s="37">
        <v>99.901205815029712</v>
      </c>
      <c r="E9" s="37">
        <v>99.775938717841356</v>
      </c>
      <c r="F9" s="37">
        <v>99.645504666709556</v>
      </c>
      <c r="G9" s="37">
        <v>99.713708051981143</v>
      </c>
      <c r="H9" s="37">
        <v>100.20633744845175</v>
      </c>
      <c r="I9" s="37">
        <v>104.57183894765623</v>
      </c>
      <c r="J9" s="37">
        <v>106.03791001029798</v>
      </c>
      <c r="K9" s="37">
        <v>106.40222834475257</v>
      </c>
      <c r="L9" s="37">
        <v>110.57991531512235</v>
      </c>
      <c r="M9" s="37">
        <v>111.01285356322595</v>
      </c>
      <c r="N9" s="37">
        <v>111.20207644812012</v>
      </c>
      <c r="O9" s="37">
        <v>111.36566625666904</v>
      </c>
      <c r="P9" s="37">
        <v>111.62883091649536</v>
      </c>
      <c r="Q9" s="37">
        <v>111.70617224463118</v>
      </c>
      <c r="R9" s="37">
        <v>112.32552879413477</v>
      </c>
      <c r="S9" s="37">
        <v>112.25173767936845</v>
      </c>
      <c r="T9" s="37">
        <v>112.07992577336579</v>
      </c>
      <c r="U9" s="37">
        <v>112.1807696838691</v>
      </c>
      <c r="V9" s="37">
        <v>112.30677057848973</v>
      </c>
      <c r="W9" s="37">
        <v>112.26833925232086</v>
      </c>
      <c r="X9" s="37">
        <v>112.60917930096147</v>
      </c>
      <c r="Y9" s="37">
        <v>112.90646760263402</v>
      </c>
      <c r="Z9" s="37">
        <v>112.97541360948834</v>
      </c>
      <c r="AA9" s="78">
        <f>Z9/Y9*100-100</f>
        <v>6.1064709859650179E-2</v>
      </c>
      <c r="AB9" s="78">
        <f t="shared" si="0"/>
        <v>1.5946978851564495</v>
      </c>
    </row>
    <row r="10" spans="1:28" s="36" customFormat="1" ht="13.5" customHeight="1">
      <c r="A10" s="67" t="s">
        <v>112</v>
      </c>
      <c r="B10" s="35">
        <v>8.3947065365472273</v>
      </c>
      <c r="C10" s="37">
        <v>100</v>
      </c>
      <c r="D10" s="37">
        <v>99.958301248557007</v>
      </c>
      <c r="E10" s="37">
        <v>99.856290789485385</v>
      </c>
      <c r="F10" s="37">
        <v>99.402075973024722</v>
      </c>
      <c r="G10" s="37">
        <v>99.633625244978305</v>
      </c>
      <c r="H10" s="37">
        <v>100.11646364282653</v>
      </c>
      <c r="I10" s="37">
        <v>102.6977695054475</v>
      </c>
      <c r="J10" s="37">
        <v>103.85246067434412</v>
      </c>
      <c r="K10" s="37">
        <v>104.20301251888034</v>
      </c>
      <c r="L10" s="37">
        <v>106.91824460034233</v>
      </c>
      <c r="M10" s="37">
        <v>107.1033656465372</v>
      </c>
      <c r="N10" s="37">
        <v>107.08679616750746</v>
      </c>
      <c r="O10" s="37">
        <v>107.0058072872435</v>
      </c>
      <c r="P10" s="37">
        <v>107.1431152304454</v>
      </c>
      <c r="Q10" s="37">
        <v>107.19849214116617</v>
      </c>
      <c r="R10" s="37">
        <v>107.665183219025</v>
      </c>
      <c r="S10" s="37">
        <v>107.87167842509635</v>
      </c>
      <c r="T10" s="37">
        <v>107.56305093336175</v>
      </c>
      <c r="U10" s="37">
        <v>108.13080053024375</v>
      </c>
      <c r="V10" s="37">
        <v>108.01069191480356</v>
      </c>
      <c r="W10" s="37">
        <v>108.11858954254318</v>
      </c>
      <c r="X10" s="37">
        <v>107.9046867019855</v>
      </c>
      <c r="Y10" s="37">
        <v>108.18855230144223</v>
      </c>
      <c r="Z10" s="37">
        <v>110.91228738013454</v>
      </c>
      <c r="AA10" s="78">
        <f t="shared" si="1"/>
        <v>2.5175815932015269</v>
      </c>
      <c r="AB10" s="78">
        <f t="shared" si="0"/>
        <v>3.5723276347190165</v>
      </c>
    </row>
    <row r="11" spans="1:28" s="36" customFormat="1" ht="16">
      <c r="A11" s="67" t="s">
        <v>113</v>
      </c>
      <c r="B11" s="35">
        <v>2.6548579684021067</v>
      </c>
      <c r="C11" s="37">
        <v>100</v>
      </c>
      <c r="D11" s="37">
        <v>100.16702037455801</v>
      </c>
      <c r="E11" s="37">
        <v>100.25523351274548</v>
      </c>
      <c r="F11" s="37">
        <v>99.455446136669579</v>
      </c>
      <c r="G11" s="37">
        <v>99.493755315257147</v>
      </c>
      <c r="H11" s="37">
        <v>100.34268180553218</v>
      </c>
      <c r="I11" s="37">
        <v>110.72105600041964</v>
      </c>
      <c r="J11" s="37">
        <v>112.85582858591091</v>
      </c>
      <c r="K11" s="37">
        <v>113.74308075020579</v>
      </c>
      <c r="L11" s="37">
        <v>130.05445407707302</v>
      </c>
      <c r="M11" s="37">
        <v>130.26368365023373</v>
      </c>
      <c r="N11" s="37">
        <v>130.16856357790567</v>
      </c>
      <c r="O11" s="37">
        <v>129.84174757698449</v>
      </c>
      <c r="P11" s="37">
        <v>129.62833341521906</v>
      </c>
      <c r="Q11" s="37">
        <v>130.53291554220374</v>
      </c>
      <c r="R11" s="37">
        <v>130.54117144832622</v>
      </c>
      <c r="S11" s="37">
        <v>131.40989221172711</v>
      </c>
      <c r="T11" s="37">
        <v>131.32095353585012</v>
      </c>
      <c r="U11" s="37">
        <v>132.06392913736821</v>
      </c>
      <c r="V11" s="37">
        <v>131.98532018786858</v>
      </c>
      <c r="W11" s="37">
        <v>131.94403978467923</v>
      </c>
      <c r="X11" s="37">
        <v>131.96250439784379</v>
      </c>
      <c r="Y11" s="37">
        <v>132.41814016363685</v>
      </c>
      <c r="Z11" s="37">
        <v>132.4858920098516</v>
      </c>
      <c r="AA11" s="78">
        <f t="shared" si="1"/>
        <v>5.1165079143245862E-2</v>
      </c>
      <c r="AB11" s="78">
        <f t="shared" si="0"/>
        <v>1.7802519811621238</v>
      </c>
    </row>
    <row r="12" spans="1:28" s="36" customFormat="1" ht="13.5" customHeight="1">
      <c r="A12" s="67" t="s">
        <v>179</v>
      </c>
      <c r="B12" s="35">
        <v>2.2688956368227204</v>
      </c>
      <c r="C12" s="37">
        <v>100</v>
      </c>
      <c r="D12" s="37">
        <v>100.17737059237641</v>
      </c>
      <c r="E12" s="37">
        <v>100.24406302720371</v>
      </c>
      <c r="F12" s="37">
        <v>100.1776250612015</v>
      </c>
      <c r="G12" s="37">
        <v>100.54108320848599</v>
      </c>
      <c r="H12" s="37">
        <v>102.0478074681763</v>
      </c>
      <c r="I12" s="37">
        <v>105.66305409389938</v>
      </c>
      <c r="J12" s="37">
        <v>107.54041397765376</v>
      </c>
      <c r="K12" s="37">
        <v>107.65165166024757</v>
      </c>
      <c r="L12" s="37">
        <v>109.38802596268859</v>
      </c>
      <c r="M12" s="37">
        <v>109.63659189568381</v>
      </c>
      <c r="N12" s="37">
        <v>109.27776335816365</v>
      </c>
      <c r="O12" s="37">
        <v>109.30069205278278</v>
      </c>
      <c r="P12" s="37">
        <v>109.06475968387446</v>
      </c>
      <c r="Q12" s="37">
        <v>108.99690701427672</v>
      </c>
      <c r="R12" s="37">
        <v>109.17003459317027</v>
      </c>
      <c r="S12" s="37">
        <v>109.78864078910244</v>
      </c>
      <c r="T12" s="37">
        <v>109.75467804198365</v>
      </c>
      <c r="U12" s="37">
        <v>110.00984867583206</v>
      </c>
      <c r="V12" s="37">
        <v>109.89104247671517</v>
      </c>
      <c r="W12" s="37">
        <v>109.8103791026125</v>
      </c>
      <c r="X12" s="37">
        <v>109.75618055160245</v>
      </c>
      <c r="Y12" s="37">
        <v>109.84232790867998</v>
      </c>
      <c r="Z12" s="37">
        <v>110.42931680095613</v>
      </c>
      <c r="AA12" s="78">
        <f t="shared" si="1"/>
        <v>0.53439225429031012</v>
      </c>
      <c r="AB12" s="78">
        <f t="shared" si="0"/>
        <v>1.0537856993084773</v>
      </c>
    </row>
    <row r="13" spans="1:28" s="36" customFormat="1" ht="16">
      <c r="A13" s="67" t="s">
        <v>105</v>
      </c>
      <c r="B13" s="35">
        <v>4.2531929360277863</v>
      </c>
      <c r="C13" s="37">
        <v>100</v>
      </c>
      <c r="D13" s="37">
        <v>99.999999999999986</v>
      </c>
      <c r="E13" s="37">
        <v>100.00780062333668</v>
      </c>
      <c r="F13" s="37">
        <v>100.98066474205726</v>
      </c>
      <c r="G13" s="37">
        <v>100.98649843604937</v>
      </c>
      <c r="H13" s="37">
        <v>101.04440192085509</v>
      </c>
      <c r="I13" s="37">
        <v>101.21742750159592</v>
      </c>
      <c r="J13" s="37">
        <v>101.69532967698392</v>
      </c>
      <c r="K13" s="37">
        <v>102.78505072990323</v>
      </c>
      <c r="L13" s="37">
        <v>102.90297075095377</v>
      </c>
      <c r="M13" s="37">
        <v>104.01843028559819</v>
      </c>
      <c r="N13" s="37">
        <v>104.12325180411115</v>
      </c>
      <c r="O13" s="37">
        <v>104.57804242007687</v>
      </c>
      <c r="P13" s="37">
        <v>104.62122237700261</v>
      </c>
      <c r="Q13" s="37">
        <v>104.96939192281158</v>
      </c>
      <c r="R13" s="37">
        <v>104.94723991434415</v>
      </c>
      <c r="S13" s="37">
        <v>105.39754703717308</v>
      </c>
      <c r="T13" s="37">
        <v>105.07661447209996</v>
      </c>
      <c r="U13" s="37">
        <v>105.07643548387436</v>
      </c>
      <c r="V13" s="37">
        <v>105.86451120738722</v>
      </c>
      <c r="W13" s="37">
        <v>105.86218109264316</v>
      </c>
      <c r="X13" s="37">
        <v>106.07094182603515</v>
      </c>
      <c r="Y13" s="37">
        <v>106.64925125983584</v>
      </c>
      <c r="Z13" s="37">
        <v>106.67919697177894</v>
      </c>
      <c r="AA13" s="78">
        <f t="shared" si="1"/>
        <v>2.8078689338514096E-2</v>
      </c>
      <c r="AB13" s="78">
        <f t="shared" si="0"/>
        <v>2.4547304500980545</v>
      </c>
    </row>
    <row r="14" spans="1:28" s="36" customFormat="1" ht="16">
      <c r="A14" s="67" t="s">
        <v>180</v>
      </c>
      <c r="B14" s="35">
        <v>1.0808192579877245</v>
      </c>
      <c r="C14" s="37">
        <v>100</v>
      </c>
      <c r="D14" s="37">
        <v>100.02230839422035</v>
      </c>
      <c r="E14" s="37">
        <v>99.934492886513141</v>
      </c>
      <c r="F14" s="37">
        <v>101.59622965960874</v>
      </c>
      <c r="G14" s="37">
        <v>101.74498766267345</v>
      </c>
      <c r="H14" s="37">
        <v>102.55916291808857</v>
      </c>
      <c r="I14" s="37">
        <v>104.21630509576008</v>
      </c>
      <c r="J14" s="37">
        <v>104.74997056920712</v>
      </c>
      <c r="K14" s="37">
        <v>104.95739436863967</v>
      </c>
      <c r="L14" s="37">
        <v>107.27552564558496</v>
      </c>
      <c r="M14" s="37">
        <v>107.73943140433194</v>
      </c>
      <c r="N14" s="37">
        <v>107.56978284288049</v>
      </c>
      <c r="O14" s="37">
        <v>107.39682648479433</v>
      </c>
      <c r="P14" s="37">
        <v>107.43955505248398</v>
      </c>
      <c r="Q14" s="37">
        <v>107.31436715984941</v>
      </c>
      <c r="R14" s="37">
        <v>107.6470617445727</v>
      </c>
      <c r="S14" s="37">
        <v>108.232594531628</v>
      </c>
      <c r="T14" s="37">
        <v>108.16316709772688</v>
      </c>
      <c r="U14" s="37">
        <v>108.32399328948185</v>
      </c>
      <c r="V14" s="37">
        <v>108.35820360983648</v>
      </c>
      <c r="W14" s="37">
        <v>108.63554822835947</v>
      </c>
      <c r="X14" s="37">
        <v>109.15620742705769</v>
      </c>
      <c r="Y14" s="37">
        <v>109.69990648406973</v>
      </c>
      <c r="Z14" s="37">
        <v>109.81700363521304</v>
      </c>
      <c r="AA14" s="78">
        <f t="shared" si="1"/>
        <v>0.10674316405211925</v>
      </c>
      <c r="AB14" s="78">
        <f t="shared" si="0"/>
        <v>2.0890818340824495</v>
      </c>
    </row>
    <row r="15" spans="1:28" s="36" customFormat="1" ht="13.5" customHeight="1">
      <c r="A15" s="67" t="s">
        <v>181</v>
      </c>
      <c r="B15" s="35">
        <v>6.460721818470498</v>
      </c>
      <c r="C15" s="37">
        <v>100</v>
      </c>
      <c r="D15" s="37">
        <v>99.894852774134236</v>
      </c>
      <c r="E15" s="37">
        <v>99.697306673029658</v>
      </c>
      <c r="F15" s="37">
        <v>99.136134274533276</v>
      </c>
      <c r="G15" s="37">
        <v>99.334124700537132</v>
      </c>
      <c r="H15" s="37">
        <v>100.64157697924675</v>
      </c>
      <c r="I15" s="37">
        <v>105.74289773486103</v>
      </c>
      <c r="J15" s="37">
        <v>107.18223335834583</v>
      </c>
      <c r="K15" s="37">
        <v>107.68084966293613</v>
      </c>
      <c r="L15" s="37">
        <v>122.74191149138527</v>
      </c>
      <c r="M15" s="37">
        <v>122.88455259676186</v>
      </c>
      <c r="N15" s="37">
        <v>123.36497855931442</v>
      </c>
      <c r="O15" s="37">
        <v>123.62429793749507</v>
      </c>
      <c r="P15" s="37">
        <v>123.75519894274503</v>
      </c>
      <c r="Q15" s="37">
        <v>123.79532713167109</v>
      </c>
      <c r="R15" s="37">
        <v>123.87679392016403</v>
      </c>
      <c r="S15" s="37">
        <v>123.54480862592408</v>
      </c>
      <c r="T15" s="37">
        <v>123.34887465441142</v>
      </c>
      <c r="U15" s="37">
        <v>123.63554356741416</v>
      </c>
      <c r="V15" s="37">
        <v>123.81516419395251</v>
      </c>
      <c r="W15" s="37">
        <v>123.92919063534876</v>
      </c>
      <c r="X15" s="37">
        <v>124.06044158821958</v>
      </c>
      <c r="Y15" s="37">
        <v>124.64691767056642</v>
      </c>
      <c r="Z15" s="37">
        <v>125.23025791570144</v>
      </c>
      <c r="AA15" s="78">
        <f t="shared" si="1"/>
        <v>0.46799411973967153</v>
      </c>
      <c r="AB15" s="78">
        <f t="shared" si="0"/>
        <v>1.5120007137926734</v>
      </c>
    </row>
    <row r="16" spans="1:28" ht="13.5" customHeight="1">
      <c r="A16" s="68" t="s">
        <v>182</v>
      </c>
      <c r="B16" s="35">
        <v>99.999999999999972</v>
      </c>
      <c r="C16" s="35">
        <v>100</v>
      </c>
      <c r="D16" s="35">
        <v>99.423600409365946</v>
      </c>
      <c r="E16" s="35">
        <v>99.182612444921901</v>
      </c>
      <c r="F16" s="35">
        <v>99.033957470295945</v>
      </c>
      <c r="G16" s="35">
        <v>99.440341966990658</v>
      </c>
      <c r="H16" s="35">
        <v>101.33066606990306</v>
      </c>
      <c r="I16" s="35">
        <v>108.73745410042928</v>
      </c>
      <c r="J16" s="35">
        <v>111.15337321685024</v>
      </c>
      <c r="K16" s="35">
        <v>112.39148951215923</v>
      </c>
      <c r="L16" s="35">
        <v>125.39784726840156</v>
      </c>
      <c r="M16" s="35">
        <v>125.78324387390815</v>
      </c>
      <c r="N16" s="35">
        <v>125.844449995872</v>
      </c>
      <c r="O16" s="35">
        <v>126.18356270249159</v>
      </c>
      <c r="P16" s="35">
        <v>126.21022001524629</v>
      </c>
      <c r="Q16" s="35">
        <v>126.07310288594331</v>
      </c>
      <c r="R16" s="35">
        <v>126.81979909673088</v>
      </c>
      <c r="S16" s="35">
        <v>126.87129954775332</v>
      </c>
      <c r="T16" s="35">
        <v>126.77957592016664</v>
      </c>
      <c r="U16" s="35">
        <v>127.03170307920583</v>
      </c>
      <c r="V16" s="35">
        <v>127.27071244631475</v>
      </c>
      <c r="W16" s="35">
        <v>127.37173000095049</v>
      </c>
      <c r="X16" s="35">
        <v>127.62275450849815</v>
      </c>
      <c r="Y16" s="35">
        <v>127.75447024000592</v>
      </c>
      <c r="Z16" s="35">
        <v>128.3999939992668</v>
      </c>
      <c r="AA16" s="79">
        <f>Z16/Y16*100-100</f>
        <v>0.50528467461698767</v>
      </c>
      <c r="AB16" s="79">
        <f t="shared" si="0"/>
        <v>2.030716494433122</v>
      </c>
    </row>
    <row r="17" spans="1:28" ht="16">
      <c r="A17" s="68" t="s">
        <v>109</v>
      </c>
      <c r="B17" s="35">
        <v>31.304130770747996</v>
      </c>
      <c r="C17" s="35">
        <f>C4</f>
        <v>100</v>
      </c>
      <c r="D17" s="35">
        <v>98.104972018427063</v>
      </c>
      <c r="E17" s="35">
        <f t="shared" ref="E17:J17" si="2">E4</f>
        <v>97.512482359106485</v>
      </c>
      <c r="F17" s="35">
        <f t="shared" si="2"/>
        <v>97.217219650921265</v>
      </c>
      <c r="G17" s="35">
        <f t="shared" si="2"/>
        <v>98.229799163578804</v>
      </c>
      <c r="H17" s="35">
        <f t="shared" si="2"/>
        <v>102.54032500142924</v>
      </c>
      <c r="I17" s="35">
        <f t="shared" si="2"/>
        <v>119.10032947579603</v>
      </c>
      <c r="J17" s="35">
        <f t="shared" si="2"/>
        <v>125.32040002416889</v>
      </c>
      <c r="K17" s="35">
        <f t="shared" ref="K17:Q17" si="3">K4</f>
        <v>128.88171509326213</v>
      </c>
      <c r="L17" s="35">
        <f t="shared" si="3"/>
        <v>145.92096619803581</v>
      </c>
      <c r="M17" s="35">
        <f t="shared" si="3"/>
        <v>146.56188185254697</v>
      </c>
      <c r="N17" s="35">
        <f t="shared" si="3"/>
        <v>146.52443994240775</v>
      </c>
      <c r="O17" s="35">
        <f t="shared" si="3"/>
        <v>146.36947305804898</v>
      </c>
      <c r="P17" s="35">
        <f t="shared" si="3"/>
        <v>146.34422517916195</v>
      </c>
      <c r="Q17" s="35">
        <f t="shared" si="3"/>
        <v>145.54154754073517</v>
      </c>
      <c r="R17" s="35">
        <f t="shared" ref="R17:X17" si="4">R4</f>
        <v>145.33664662229683</v>
      </c>
      <c r="S17" s="35">
        <f t="shared" si="4"/>
        <v>145.28051106409706</v>
      </c>
      <c r="T17" s="35">
        <f t="shared" si="4"/>
        <v>145.46555274545972</v>
      </c>
      <c r="U17" s="35">
        <f t="shared" si="4"/>
        <v>145.99226843820841</v>
      </c>
      <c r="V17" s="35">
        <f t="shared" si="4"/>
        <v>146.50024273357607</v>
      </c>
      <c r="W17" s="35">
        <f t="shared" si="4"/>
        <v>146.78185434798868</v>
      </c>
      <c r="X17" s="35">
        <f t="shared" si="4"/>
        <v>147.11649992392225</v>
      </c>
      <c r="Y17" s="35">
        <f>Y4</f>
        <v>147.00980940089198</v>
      </c>
      <c r="Z17" s="35">
        <f>Z4</f>
        <v>147.78541372018316</v>
      </c>
      <c r="AA17" s="79">
        <f t="shared" si="1"/>
        <v>0.52758677972033752</v>
      </c>
      <c r="AB17" s="79">
        <f t="shared" si="0"/>
        <v>0.86058938581921041</v>
      </c>
    </row>
    <row r="18" spans="1:28" ht="16">
      <c r="A18" s="68" t="s">
        <v>127</v>
      </c>
      <c r="B18" s="35">
        <f>B16-B17</f>
        <v>68.695869229251969</v>
      </c>
      <c r="C18" s="35">
        <f>(C16*$B$16-C17*$B$17)/$B$18</f>
        <v>100</v>
      </c>
      <c r="D18" s="35">
        <v>100.02448829463628</v>
      </c>
      <c r="E18" s="35">
        <f t="shared" ref="E18:K18" si="5">(E16*$B$16-E17*$B$17)/$B$18</f>
        <v>99.943676700998935</v>
      </c>
      <c r="F18" s="35">
        <f t="shared" si="5"/>
        <v>99.861829639495497</v>
      </c>
      <c r="G18" s="35">
        <f t="shared" si="5"/>
        <v>99.991976157616165</v>
      </c>
      <c r="H18" s="35">
        <f t="shared" si="5"/>
        <v>100.77943465227406</v>
      </c>
      <c r="I18" s="35">
        <f t="shared" si="5"/>
        <v>104.01517880860855</v>
      </c>
      <c r="J18" s="35">
        <f t="shared" si="5"/>
        <v>104.69757806082724</v>
      </c>
      <c r="K18" s="35">
        <f t="shared" si="5"/>
        <v>104.87703218274871</v>
      </c>
      <c r="L18" s="35">
        <f t="shared" ref="L18:Q18" si="6">(L16*$B$16-L17*$B$17)/$B$18</f>
        <v>116.0456343041421</v>
      </c>
      <c r="M18" s="35">
        <f t="shared" si="6"/>
        <v>116.31459302460259</v>
      </c>
      <c r="N18" s="35">
        <f t="shared" si="6"/>
        <v>116.42075222645144</v>
      </c>
      <c r="O18" s="35">
        <f t="shared" si="6"/>
        <v>116.9850128539093</v>
      </c>
      <c r="P18" s="35">
        <f t="shared" si="6"/>
        <v>117.0353229266489</v>
      </c>
      <c r="Q18" s="35">
        <f t="shared" si="6"/>
        <v>117.20149613266329</v>
      </c>
      <c r="R18" s="35">
        <f t="shared" ref="R18:X18" si="7">(R16*$B$16-R17*$B$17)/$B$18</f>
        <v>118.38182716470837</v>
      </c>
      <c r="S18" s="35">
        <f t="shared" si="7"/>
        <v>118.48237644131726</v>
      </c>
      <c r="T18" s="35">
        <f t="shared" si="7"/>
        <v>118.26453318643182</v>
      </c>
      <c r="U18" s="35">
        <f t="shared" si="7"/>
        <v>118.39153265637071</v>
      </c>
      <c r="V18" s="35">
        <f t="shared" si="7"/>
        <v>118.50797696416208</v>
      </c>
      <c r="W18" s="35">
        <f t="shared" si="7"/>
        <v>118.52669932220006</v>
      </c>
      <c r="X18" s="35">
        <f t="shared" si="7"/>
        <v>118.73961841104769</v>
      </c>
      <c r="Y18" s="35">
        <f>(Y16*$B$16-Y17*$B$17)/$B$18</f>
        <v>118.97997387085874</v>
      </c>
      <c r="Z18" s="35">
        <f>(Z16*$B$16-Z17*$B$17)/$B$18</f>
        <v>119.56622101119609</v>
      </c>
      <c r="AA18" s="79">
        <f t="shared" si="1"/>
        <v>0.49272757529234923</v>
      </c>
      <c r="AB18" s="79">
        <f t="shared" si="0"/>
        <v>2.701811081435352</v>
      </c>
    </row>
    <row r="19" spans="1:28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37"/>
      <c r="AB19" s="37"/>
    </row>
    <row r="20" spans="1:28">
      <c r="D20" s="80"/>
      <c r="AA20" s="73"/>
      <c r="AB20" s="82"/>
    </row>
    <row r="21" spans="1:28">
      <c r="B21" s="38"/>
      <c r="C21" s="38"/>
      <c r="D21" s="70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66"/>
      <c r="AB21" s="83"/>
    </row>
    <row r="22" spans="1:28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72"/>
      <c r="AB22" s="83"/>
    </row>
    <row r="23" spans="1:28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72"/>
      <c r="AB23" s="37"/>
    </row>
    <row r="24" spans="1:28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71"/>
      <c r="AB24" s="35"/>
    </row>
    <row r="25" spans="1:28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72"/>
      <c r="AB25" s="37"/>
    </row>
    <row r="26" spans="1:28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71"/>
      <c r="AB26" s="35"/>
    </row>
    <row r="27" spans="1:28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71"/>
      <c r="AB27" s="53"/>
    </row>
    <row r="28" spans="1:28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72"/>
      <c r="AB28" s="37"/>
    </row>
    <row r="29" spans="1:28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72"/>
      <c r="AB29" s="37"/>
    </row>
    <row r="30" spans="1:28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72"/>
      <c r="AB30" s="37"/>
    </row>
    <row r="31" spans="1:28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72"/>
      <c r="AB31" s="37"/>
    </row>
    <row r="32" spans="1:28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72"/>
      <c r="AB32" s="37"/>
    </row>
    <row r="33" spans="2:28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71"/>
      <c r="AB33" s="35"/>
    </row>
    <row r="34" spans="2:28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72"/>
      <c r="AB34" s="37"/>
    </row>
    <row r="35" spans="2:28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72"/>
      <c r="AB35" s="37"/>
    </row>
    <row r="36" spans="2:28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71"/>
      <c r="AB36" s="35"/>
    </row>
    <row r="37" spans="2:28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71"/>
      <c r="AB37" s="35"/>
    </row>
    <row r="38" spans="2:28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72"/>
      <c r="AB38" s="37"/>
    </row>
    <row r="39" spans="2:28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71"/>
      <c r="AB39" s="35"/>
    </row>
    <row r="40" spans="2:28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72"/>
      <c r="AB40" s="37"/>
    </row>
    <row r="41" spans="2:28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71"/>
      <c r="AB41" s="35"/>
    </row>
    <row r="42" spans="2:28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72"/>
      <c r="AB42" s="37"/>
    </row>
    <row r="43" spans="2:28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2:28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</sheetData>
  <mergeCells count="3">
    <mergeCell ref="B2:B3"/>
    <mergeCell ref="AA2:AA3"/>
    <mergeCell ref="AB2:AB3"/>
  </mergeCells>
  <pageMargins left="0.7" right="0.7" top="0.75" bottom="0.75" header="0.3" footer="0.3"/>
  <pageSetup paperSize="9" scale="75" firstPageNumber="5" orientation="landscape" useFirstPageNumber="1" r:id="rId1"/>
  <headerFooter>
    <oddFooter>&amp;C5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A4A86-81EE-4333-9850-3B6A0B4EF0F1}">
  <dimension ref="A1:C36"/>
  <sheetViews>
    <sheetView topLeftCell="A16" zoomScaleNormal="100" workbookViewId="0">
      <selection activeCell="G32" sqref="G32"/>
    </sheetView>
  </sheetViews>
  <sheetFormatPr baseColWidth="10" defaultColWidth="9.1640625" defaultRowHeight="11"/>
  <cols>
    <col min="1" max="1" width="6.6640625" style="5" customWidth="1"/>
    <col min="2" max="2" width="50.33203125" style="6" customWidth="1"/>
    <col min="3" max="3" width="7.83203125" style="8" customWidth="1"/>
    <col min="4" max="5" width="9.33203125" style="9" bestFit="1" customWidth="1"/>
    <col min="6" max="16384" width="9.1640625" style="9"/>
  </cols>
  <sheetData>
    <row r="1" spans="1:3" s="14" customFormat="1" ht="30">
      <c r="A1" s="10" t="s">
        <v>187</v>
      </c>
      <c r="B1" s="11"/>
      <c r="C1" s="13"/>
    </row>
    <row r="2" spans="1:3" s="14" customFormat="1" ht="23">
      <c r="A2" s="15"/>
      <c r="B2" s="11"/>
      <c r="C2" s="13"/>
    </row>
    <row r="3" spans="1:3" s="19" customFormat="1" ht="36">
      <c r="A3" s="16"/>
      <c r="B3" s="17" t="s">
        <v>116</v>
      </c>
      <c r="C3" s="18" t="s">
        <v>183</v>
      </c>
    </row>
    <row r="4" spans="1:3" s="25" customFormat="1" ht="13">
      <c r="A4" s="49"/>
      <c r="B4" s="54"/>
      <c r="C4" s="50"/>
    </row>
    <row r="5" spans="1:3" ht="13">
      <c r="A5" s="5">
        <v>2024</v>
      </c>
      <c r="B5" s="26" t="s">
        <v>136</v>
      </c>
    </row>
    <row r="6" spans="1:3" ht="13">
      <c r="B6" s="26" t="s">
        <v>137</v>
      </c>
      <c r="C6" s="8">
        <v>-0.57639959063405399</v>
      </c>
    </row>
    <row r="7" spans="1:3" ht="13">
      <c r="B7" s="26" t="s">
        <v>138</v>
      </c>
      <c r="C7" s="8">
        <v>-0.24238507100105267</v>
      </c>
    </row>
    <row r="8" spans="1:3" ht="13">
      <c r="B8" s="26" t="s">
        <v>139</v>
      </c>
      <c r="C8" s="81">
        <v>-0.14988007571237461</v>
      </c>
    </row>
    <row r="9" spans="1:3" ht="13">
      <c r="B9" s="26" t="s">
        <v>140</v>
      </c>
      <c r="C9" s="9">
        <v>0.4</v>
      </c>
    </row>
    <row r="10" spans="1:3" ht="13">
      <c r="B10" s="26" t="s">
        <v>141</v>
      </c>
      <c r="C10" s="9">
        <v>1.9</v>
      </c>
    </row>
    <row r="11" spans="1:3" ht="13">
      <c r="B11" s="26" t="s">
        <v>142</v>
      </c>
      <c r="C11" s="81">
        <v>7.3095226921893897</v>
      </c>
    </row>
    <row r="12" spans="1:3" ht="13">
      <c r="B12" s="26" t="s">
        <v>143</v>
      </c>
      <c r="C12" s="81">
        <v>2.2217911357292195</v>
      </c>
    </row>
    <row r="13" spans="1:3" ht="13">
      <c r="B13" s="26" t="s">
        <v>124</v>
      </c>
      <c r="C13" s="81">
        <v>1.1138809911720244</v>
      </c>
    </row>
    <row r="14" spans="1:3" ht="13">
      <c r="B14" s="26"/>
      <c r="C14" s="9"/>
    </row>
    <row r="15" spans="1:3" ht="13">
      <c r="A15" s="5">
        <v>2025</v>
      </c>
      <c r="B15" s="26" t="s">
        <v>125</v>
      </c>
      <c r="C15" s="81">
        <v>11.572368880150165</v>
      </c>
    </row>
    <row r="16" spans="1:3" ht="13">
      <c r="B16" s="26" t="s">
        <v>129</v>
      </c>
      <c r="C16" s="81">
        <v>0.30733909225864409</v>
      </c>
    </row>
    <row r="17" spans="1:3" ht="13">
      <c r="B17" s="26" t="s">
        <v>132</v>
      </c>
      <c r="C17" s="81">
        <v>4.8659996418280116E-2</v>
      </c>
    </row>
    <row r="18" spans="1:3" ht="13">
      <c r="B18" s="26" t="s">
        <v>136</v>
      </c>
      <c r="C18" s="81">
        <v>0.26946973555904208</v>
      </c>
    </row>
    <row r="19" spans="1:3" ht="13">
      <c r="B19" s="26" t="s">
        <v>137</v>
      </c>
      <c r="C19" s="81">
        <v>2.1125820339662482E-2</v>
      </c>
    </row>
    <row r="20" spans="1:3" ht="13">
      <c r="B20" s="26" t="s">
        <v>138</v>
      </c>
      <c r="C20" s="81">
        <v>-0.10864185902410384</v>
      </c>
    </row>
    <row r="21" spans="1:3" ht="13">
      <c r="B21" s="26" t="s">
        <v>139</v>
      </c>
      <c r="C21" s="81">
        <v>0.59227241472996184</v>
      </c>
    </row>
    <row r="22" spans="1:3" ht="13">
      <c r="B22" s="26" t="s">
        <v>140</v>
      </c>
      <c r="C22" s="81">
        <v>4.060915676357979E-2</v>
      </c>
    </row>
    <row r="23" spans="1:3" ht="13">
      <c r="B23" s="26" t="s">
        <v>141</v>
      </c>
      <c r="C23" s="81">
        <v>-7.2296593408950116E-2</v>
      </c>
    </row>
    <row r="24" spans="1:3" ht="13">
      <c r="B24" s="26" t="s">
        <v>142</v>
      </c>
      <c r="C24" s="81">
        <v>0.19887048620350356</v>
      </c>
    </row>
    <row r="25" spans="1:3" ht="13">
      <c r="B25" s="26" t="s">
        <v>143</v>
      </c>
      <c r="C25" s="81">
        <v>0.18814938422096361</v>
      </c>
    </row>
    <row r="26" spans="1:3" ht="13">
      <c r="B26" s="26" t="s">
        <v>124</v>
      </c>
      <c r="C26" s="81">
        <v>7.9372192308866829E-2</v>
      </c>
    </row>
    <row r="27" spans="1:3" ht="13">
      <c r="B27" s="26"/>
      <c r="C27" s="9"/>
    </row>
    <row r="28" spans="1:3" ht="13">
      <c r="B28" s="26"/>
      <c r="C28" s="9"/>
    </row>
    <row r="29" spans="1:3" ht="13">
      <c r="A29" s="5">
        <v>2026</v>
      </c>
      <c r="B29" s="26" t="s">
        <v>125</v>
      </c>
      <c r="C29" s="81">
        <v>0.19708023714979106</v>
      </c>
    </row>
    <row r="30" spans="1:3" ht="13">
      <c r="B30" s="26" t="s">
        <v>129</v>
      </c>
      <c r="C30" s="81">
        <v>0.10320709031475417</v>
      </c>
    </row>
    <row r="31" spans="1:3" ht="13">
      <c r="B31" s="26" t="s">
        <v>132</v>
      </c>
      <c r="C31" s="81">
        <v>0.50528467461698767</v>
      </c>
    </row>
    <row r="32" spans="1:3" ht="13">
      <c r="B32" s="26"/>
      <c r="C32" s="9"/>
    </row>
    <row r="33" spans="1:3" ht="13">
      <c r="A33" s="5" t="s">
        <v>192</v>
      </c>
      <c r="B33" s="26"/>
      <c r="C33" s="81">
        <f>GEOMEAN(C29:C31)</f>
        <v>0.21741837504630335</v>
      </c>
    </row>
    <row r="34" spans="1:3" ht="13">
      <c r="B34" s="26"/>
      <c r="C34" s="9"/>
    </row>
    <row r="35" spans="1:3" ht="13">
      <c r="A35" s="5" t="s">
        <v>189</v>
      </c>
      <c r="B35" s="26"/>
      <c r="C35" s="8">
        <f>AVERAGE(C15:C26)</f>
        <v>1.094774892209968</v>
      </c>
    </row>
    <row r="36" spans="1:3" ht="13">
      <c r="B36" s="26"/>
    </row>
  </sheetData>
  <phoneticPr fontId="27" type="noConversion"/>
  <pageMargins left="0.7" right="0.7" top="0.75" bottom="0.75" header="0.3" footer="0.3"/>
  <pageSetup scale="75" orientation="landscape" r:id="rId1"/>
  <headerFooter>
    <oddFooter>&amp;C6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72D7F-1396-4141-9CF5-8218FE9F8896}">
  <dimension ref="A1:F44"/>
  <sheetViews>
    <sheetView workbookViewId="0">
      <selection activeCell="I8" sqref="I8"/>
    </sheetView>
  </sheetViews>
  <sheetFormatPr baseColWidth="10" defaultColWidth="9.1640625" defaultRowHeight="12"/>
  <cols>
    <col min="1" max="1" width="38.83203125" style="38" customWidth="1"/>
    <col min="2" max="2" width="7.33203125" style="48" customWidth="1"/>
    <col min="3" max="4" width="7.1640625" style="48" customWidth="1"/>
    <col min="5" max="5" width="13.33203125" style="38" customWidth="1"/>
    <col min="6" max="6" width="11.33203125" style="38" customWidth="1"/>
    <col min="7" max="16384" width="9.1640625" style="38"/>
  </cols>
  <sheetData>
    <row r="1" spans="1:6" s="31" customFormat="1">
      <c r="A1" s="30" t="s">
        <v>116</v>
      </c>
      <c r="B1" s="32"/>
      <c r="C1" s="32"/>
      <c r="D1" s="32"/>
    </row>
    <row r="2" spans="1:6" s="31" customFormat="1" ht="12.75" customHeight="1">
      <c r="B2" s="84" t="s">
        <v>126</v>
      </c>
      <c r="C2" s="33"/>
      <c r="D2" s="33"/>
      <c r="E2" s="85" t="s">
        <v>190</v>
      </c>
      <c r="F2" s="86" t="s">
        <v>184</v>
      </c>
    </row>
    <row r="3" spans="1:6" s="31" customFormat="1" ht="22.5" customHeight="1">
      <c r="B3" s="84"/>
      <c r="C3" s="34">
        <v>46054</v>
      </c>
      <c r="D3" s="34">
        <v>46082</v>
      </c>
      <c r="E3" s="85"/>
      <c r="F3" s="86"/>
    </row>
    <row r="4" spans="1:6" s="36" customFormat="1" ht="20.25" customHeight="1">
      <c r="A4" s="67" t="s">
        <v>174</v>
      </c>
      <c r="B4" s="35">
        <v>31.304130770747996</v>
      </c>
      <c r="C4" s="37">
        <v>147.00980940089198</v>
      </c>
      <c r="D4" s="37">
        <v>147.78541372018316</v>
      </c>
      <c r="E4" s="78">
        <f t="shared" ref="E4:E16" si="0">D4/C4*100-100</f>
        <v>0.52758677972033752</v>
      </c>
      <c r="F4" s="78">
        <f>(B4*(D4-C4))/C$16</f>
        <v>0.19004907610540014</v>
      </c>
    </row>
    <row r="5" spans="1:6" s="36" customFormat="1" ht="16">
      <c r="A5" s="67" t="s">
        <v>112</v>
      </c>
      <c r="B5" s="35">
        <v>8.3947065365472273</v>
      </c>
      <c r="C5" s="37">
        <v>108.18855230144223</v>
      </c>
      <c r="D5" s="37">
        <v>110.91228738013454</v>
      </c>
      <c r="E5" s="78">
        <f t="shared" si="0"/>
        <v>2.5175815932015269</v>
      </c>
      <c r="F5" s="78">
        <f t="shared" ref="F5:F16" si="1">(B5*(D5-C5))/C$16</f>
        <v>0.1789757855515044</v>
      </c>
    </row>
    <row r="6" spans="1:6" s="36" customFormat="1" ht="16">
      <c r="A6" s="67" t="s">
        <v>181</v>
      </c>
      <c r="B6" s="35">
        <v>6.460721818470498</v>
      </c>
      <c r="C6" s="37">
        <v>124.64691767056642</v>
      </c>
      <c r="D6" s="37">
        <v>125.23025791570144</v>
      </c>
      <c r="E6" s="78">
        <f t="shared" si="0"/>
        <v>0.46799411973967153</v>
      </c>
      <c r="F6" s="78">
        <f t="shared" si="1"/>
        <v>2.9500330143090069E-2</v>
      </c>
    </row>
    <row r="7" spans="1:6" s="36" customFormat="1" ht="13.5" customHeight="1">
      <c r="A7" s="67" t="s">
        <v>178</v>
      </c>
      <c r="B7" s="35">
        <v>5.2886081197764376</v>
      </c>
      <c r="C7" s="37">
        <v>114.42403649760453</v>
      </c>
      <c r="D7" s="37">
        <v>115.03723554735903</v>
      </c>
      <c r="E7" s="78">
        <f t="shared" si="0"/>
        <v>0.53590055771834955</v>
      </c>
      <c r="F7" s="78">
        <f t="shared" si="1"/>
        <v>2.5384391383553431E-2</v>
      </c>
    </row>
    <row r="8" spans="1:6" s="36" customFormat="1" ht="13.5" customHeight="1">
      <c r="A8" s="67" t="s">
        <v>175</v>
      </c>
      <c r="B8" s="35">
        <v>4.900016548039428</v>
      </c>
      <c r="C8" s="37">
        <v>129.18873233805337</v>
      </c>
      <c r="D8" s="37">
        <v>129.7613129378783</v>
      </c>
      <c r="E8" s="78">
        <f t="shared" si="0"/>
        <v>0.44321249188097056</v>
      </c>
      <c r="F8" s="78">
        <f t="shared" si="1"/>
        <v>2.1961301306777471E-2</v>
      </c>
    </row>
    <row r="9" spans="1:6" s="36" customFormat="1" ht="13.5" customHeight="1">
      <c r="A9" s="67" t="s">
        <v>177</v>
      </c>
      <c r="B9" s="35">
        <v>27.624259296337037</v>
      </c>
      <c r="C9" s="37">
        <v>125.18170319389229</v>
      </c>
      <c r="D9" s="37">
        <v>125.27865707815502</v>
      </c>
      <c r="E9" s="78">
        <f t="shared" si="0"/>
        <v>7.7450523350492517E-2</v>
      </c>
      <c r="F9" s="78">
        <f t="shared" si="1"/>
        <v>2.0964270241418545E-2</v>
      </c>
    </row>
    <row r="10" spans="1:6" s="36" customFormat="1" ht="13.5" customHeight="1">
      <c r="A10" s="67" t="s">
        <v>176</v>
      </c>
      <c r="B10" s="35">
        <v>4.3459495819976999</v>
      </c>
      <c r="C10" s="37">
        <v>116.68289990693832</v>
      </c>
      <c r="D10" s="37">
        <v>117.01652825109574</v>
      </c>
      <c r="E10" s="78">
        <f t="shared" si="0"/>
        <v>0.2859273676121461</v>
      </c>
      <c r="F10" s="78">
        <f t="shared" si="1"/>
        <v>1.1349363823509281E-2</v>
      </c>
    </row>
    <row r="11" spans="1:6" s="36" customFormat="1" ht="16">
      <c r="A11" s="67" t="s">
        <v>179</v>
      </c>
      <c r="B11" s="35">
        <v>2.2688956368227204</v>
      </c>
      <c r="C11" s="37">
        <v>109.84232790867998</v>
      </c>
      <c r="D11" s="37">
        <v>110.42931680095613</v>
      </c>
      <c r="E11" s="78">
        <f t="shared" si="0"/>
        <v>0.53439225429031012</v>
      </c>
      <c r="F11" s="78">
        <f t="shared" si="1"/>
        <v>1.0424813582231206E-2</v>
      </c>
    </row>
    <row r="12" spans="1:6" s="36" customFormat="1" ht="13.5" customHeight="1">
      <c r="A12" s="67" t="s">
        <v>113</v>
      </c>
      <c r="B12" s="35">
        <v>2.6548579684021067</v>
      </c>
      <c r="C12" s="37">
        <v>132.41814016363685</v>
      </c>
      <c r="D12" s="37">
        <v>132.4858920098516</v>
      </c>
      <c r="E12" s="78">
        <f t="shared" si="0"/>
        <v>5.1165079143245862E-2</v>
      </c>
      <c r="F12" s="78">
        <f t="shared" si="1"/>
        <v>1.4079470445085866E-3</v>
      </c>
    </row>
    <row r="13" spans="1:6" s="36" customFormat="1" ht="16">
      <c r="A13" s="67" t="s">
        <v>105</v>
      </c>
      <c r="B13" s="35">
        <v>4.2531929360277863</v>
      </c>
      <c r="C13" s="37">
        <v>106.64925125983584</v>
      </c>
      <c r="D13" s="37">
        <v>106.67919697177894</v>
      </c>
      <c r="E13" s="78">
        <f t="shared" si="0"/>
        <v>2.8078689338514096E-2</v>
      </c>
      <c r="F13" s="78">
        <f t="shared" si="1"/>
        <v>9.969505588449507E-4</v>
      </c>
    </row>
    <row r="14" spans="1:6" s="36" customFormat="1" ht="16">
      <c r="A14" s="67" t="s">
        <v>180</v>
      </c>
      <c r="B14" s="35">
        <v>1.0808192579877245</v>
      </c>
      <c r="C14" s="37">
        <v>109.69990648406973</v>
      </c>
      <c r="D14" s="37">
        <v>109.81700363521304</v>
      </c>
      <c r="E14" s="78">
        <f t="shared" si="0"/>
        <v>0.10674316405211925</v>
      </c>
      <c r="F14" s="78">
        <f t="shared" si="1"/>
        <v>9.9065696701984454E-4</v>
      </c>
    </row>
    <row r="15" spans="1:6" s="36" customFormat="1" ht="13.5" customHeight="1">
      <c r="A15" s="67" t="s">
        <v>54</v>
      </c>
      <c r="B15" s="35">
        <v>1.4238415288433024</v>
      </c>
      <c r="C15" s="37">
        <v>112.90646760263402</v>
      </c>
      <c r="D15" s="37">
        <v>112.97541360948834</v>
      </c>
      <c r="E15" s="78">
        <f t="shared" si="0"/>
        <v>6.1064709859650179E-2</v>
      </c>
      <c r="F15" s="78">
        <f t="shared" si="1"/>
        <v>7.6841293790088012E-4</v>
      </c>
    </row>
    <row r="16" spans="1:6" ht="13.5" customHeight="1">
      <c r="A16" s="68" t="s">
        <v>182</v>
      </c>
      <c r="B16" s="35">
        <v>99.999999999999972</v>
      </c>
      <c r="C16" s="35">
        <v>127.75447024000592</v>
      </c>
      <c r="D16" s="35">
        <v>128.3999939992668</v>
      </c>
      <c r="E16" s="79">
        <f t="shared" si="0"/>
        <v>0.50528467461698767</v>
      </c>
      <c r="F16" s="79">
        <f t="shared" si="1"/>
        <v>0.50528467461699711</v>
      </c>
    </row>
    <row r="17" spans="1:5" ht="16">
      <c r="A17" s="68"/>
      <c r="B17" s="35"/>
      <c r="C17" s="35"/>
      <c r="D17" s="35"/>
      <c r="E17" s="79"/>
    </row>
    <row r="18" spans="1:5" ht="16">
      <c r="A18" s="68"/>
      <c r="B18" s="35"/>
      <c r="C18" s="35"/>
      <c r="D18" s="35"/>
      <c r="E18" s="79"/>
    </row>
    <row r="19" spans="1:5">
      <c r="A19" s="46"/>
      <c r="B19" s="47"/>
      <c r="C19" s="47"/>
      <c r="D19" s="47"/>
      <c r="E19" s="37"/>
    </row>
    <row r="20" spans="1:5">
      <c r="E20" s="82"/>
    </row>
    <row r="21" spans="1:5">
      <c r="B21" s="38"/>
      <c r="C21" s="38"/>
      <c r="D21" s="38"/>
      <c r="E21" s="83"/>
    </row>
    <row r="22" spans="1:5">
      <c r="B22" s="38"/>
      <c r="C22" s="38"/>
      <c r="D22" s="38"/>
      <c r="E22" s="83"/>
    </row>
    <row r="23" spans="1:5">
      <c r="B23" s="38"/>
      <c r="C23" s="38"/>
      <c r="D23" s="38"/>
      <c r="E23" s="37"/>
    </row>
    <row r="24" spans="1:5">
      <c r="B24" s="38"/>
      <c r="C24" s="38"/>
      <c r="D24" s="38"/>
      <c r="E24" s="35"/>
    </row>
    <row r="25" spans="1:5">
      <c r="B25" s="38"/>
      <c r="C25" s="38"/>
      <c r="D25" s="38"/>
      <c r="E25" s="37"/>
    </row>
    <row r="26" spans="1:5">
      <c r="B26" s="38"/>
      <c r="C26" s="38"/>
      <c r="D26" s="38"/>
      <c r="E26" s="35"/>
    </row>
    <row r="27" spans="1:5">
      <c r="B27" s="38"/>
      <c r="C27" s="38"/>
      <c r="D27" s="38"/>
      <c r="E27" s="53"/>
    </row>
    <row r="28" spans="1:5">
      <c r="B28" s="38"/>
      <c r="C28" s="38"/>
      <c r="D28" s="38"/>
      <c r="E28" s="37"/>
    </row>
    <row r="29" spans="1:5">
      <c r="B29" s="38"/>
      <c r="C29" s="38"/>
      <c r="D29" s="38"/>
      <c r="E29" s="37"/>
    </row>
    <row r="30" spans="1:5">
      <c r="B30" s="38"/>
      <c r="C30" s="38"/>
      <c r="D30" s="38"/>
      <c r="E30" s="37"/>
    </row>
    <row r="31" spans="1:5">
      <c r="B31" s="38"/>
      <c r="C31" s="38"/>
      <c r="D31" s="38"/>
      <c r="E31" s="37"/>
    </row>
    <row r="32" spans="1:5">
      <c r="B32" s="38"/>
      <c r="C32" s="38"/>
      <c r="D32" s="38"/>
      <c r="E32" s="37"/>
    </row>
    <row r="33" spans="2:5">
      <c r="B33" s="38"/>
      <c r="C33" s="38"/>
      <c r="D33" s="38"/>
      <c r="E33" s="35"/>
    </row>
    <row r="34" spans="2:5">
      <c r="B34" s="38"/>
      <c r="C34" s="38"/>
      <c r="D34" s="38"/>
      <c r="E34" s="37"/>
    </row>
    <row r="35" spans="2:5">
      <c r="B35" s="38"/>
      <c r="C35" s="38"/>
      <c r="D35" s="38"/>
      <c r="E35" s="37"/>
    </row>
    <row r="36" spans="2:5">
      <c r="B36" s="38"/>
      <c r="C36" s="38"/>
      <c r="D36" s="38"/>
      <c r="E36" s="35"/>
    </row>
    <row r="37" spans="2:5">
      <c r="B37" s="38"/>
      <c r="C37" s="38"/>
      <c r="D37" s="38"/>
      <c r="E37" s="35"/>
    </row>
    <row r="38" spans="2:5">
      <c r="B38" s="38"/>
      <c r="C38" s="38"/>
      <c r="D38" s="38"/>
      <c r="E38" s="37"/>
    </row>
    <row r="39" spans="2:5">
      <c r="B39" s="38"/>
      <c r="C39" s="38"/>
      <c r="D39" s="38"/>
      <c r="E39" s="35"/>
    </row>
    <row r="40" spans="2:5">
      <c r="B40" s="38"/>
      <c r="C40" s="38"/>
      <c r="D40" s="38"/>
      <c r="E40" s="37"/>
    </row>
    <row r="41" spans="2:5">
      <c r="B41" s="38"/>
      <c r="C41" s="38"/>
      <c r="D41" s="38"/>
      <c r="E41" s="35"/>
    </row>
    <row r="42" spans="2:5">
      <c r="B42" s="38"/>
      <c r="C42" s="38"/>
      <c r="D42" s="38"/>
      <c r="E42" s="37"/>
    </row>
    <row r="43" spans="2:5">
      <c r="B43" s="38"/>
      <c r="C43" s="38"/>
      <c r="D43" s="38"/>
    </row>
    <row r="44" spans="2:5">
      <c r="B44" s="38"/>
      <c r="C44" s="38"/>
      <c r="D44" s="38"/>
    </row>
  </sheetData>
  <mergeCells count="3">
    <mergeCell ref="B2:B3"/>
    <mergeCell ref="E2:E3"/>
    <mergeCell ref="F2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A4FB2-2FA6-4EE8-BCD0-138948B326F4}">
  <dimension ref="A1:F44"/>
  <sheetViews>
    <sheetView workbookViewId="0">
      <selection activeCell="F19" sqref="F19"/>
    </sheetView>
  </sheetViews>
  <sheetFormatPr baseColWidth="10" defaultColWidth="9.1640625" defaultRowHeight="12"/>
  <cols>
    <col min="1" max="1" width="38.83203125" style="38" customWidth="1"/>
    <col min="2" max="2" width="7.33203125" style="48" customWidth="1"/>
    <col min="3" max="4" width="7.1640625" style="48" customWidth="1"/>
    <col min="5" max="5" width="13.33203125" style="38" customWidth="1"/>
    <col min="6" max="6" width="11.33203125" style="38" customWidth="1"/>
    <col min="7" max="16384" width="9.1640625" style="38"/>
  </cols>
  <sheetData>
    <row r="1" spans="1:6" s="31" customFormat="1">
      <c r="A1" s="30" t="s">
        <v>116</v>
      </c>
      <c r="B1" s="32"/>
      <c r="C1" s="32"/>
      <c r="D1" s="32"/>
    </row>
    <row r="2" spans="1:6" s="31" customFormat="1" ht="12.75" customHeight="1">
      <c r="B2" s="84" t="s">
        <v>126</v>
      </c>
      <c r="C2" s="33"/>
      <c r="D2" s="33"/>
      <c r="E2" s="85" t="s">
        <v>191</v>
      </c>
      <c r="F2" s="86" t="s">
        <v>184</v>
      </c>
    </row>
    <row r="3" spans="1:6" s="31" customFormat="1" ht="22.5" customHeight="1">
      <c r="B3" s="84"/>
      <c r="C3" s="34">
        <v>45717</v>
      </c>
      <c r="D3" s="34">
        <v>46082</v>
      </c>
      <c r="E3" s="85"/>
      <c r="F3" s="86"/>
    </row>
    <row r="4" spans="1:6" s="36" customFormat="1" ht="20.25" customHeight="1">
      <c r="A4" s="67" t="s">
        <v>177</v>
      </c>
      <c r="B4" s="35">
        <v>27.624259296337037</v>
      </c>
      <c r="C4" s="37">
        <v>121.27631469750966</v>
      </c>
      <c r="D4" s="37">
        <v>125.27865707815502</v>
      </c>
      <c r="E4" s="78">
        <f t="shared" ref="E4:E16" si="0">D4/C4*100-100</f>
        <v>3.3001846985770413</v>
      </c>
      <c r="F4" s="78">
        <f t="shared" ref="F4:F16" si="1">(B4*(D4-C4))/C$16</f>
        <v>0.87855875820739793</v>
      </c>
    </row>
    <row r="5" spans="1:6" s="36" customFormat="1" ht="16">
      <c r="A5" s="67" t="s">
        <v>174</v>
      </c>
      <c r="B5" s="35">
        <v>31.304130770747996</v>
      </c>
      <c r="C5" s="37">
        <v>146.52443994240775</v>
      </c>
      <c r="D5" s="37">
        <v>147.78541372018316</v>
      </c>
      <c r="E5" s="78">
        <f t="shared" si="0"/>
        <v>0.86058938581921041</v>
      </c>
      <c r="F5" s="78">
        <f t="shared" si="1"/>
        <v>0.31367047207294585</v>
      </c>
    </row>
    <row r="6" spans="1:6" s="36" customFormat="1" ht="16">
      <c r="A6" s="67" t="s">
        <v>112</v>
      </c>
      <c r="B6" s="35">
        <v>8.3947065365472273</v>
      </c>
      <c r="C6" s="37">
        <v>107.08679616750746</v>
      </c>
      <c r="D6" s="37">
        <v>110.91228738013454</v>
      </c>
      <c r="E6" s="78">
        <f t="shared" si="0"/>
        <v>3.5723276347190165</v>
      </c>
      <c r="F6" s="78">
        <f t="shared" si="1"/>
        <v>0.25518706696400184</v>
      </c>
    </row>
    <row r="7" spans="1:6" s="36" customFormat="1" ht="13.5" customHeight="1">
      <c r="A7" s="67" t="s">
        <v>175</v>
      </c>
      <c r="B7" s="35">
        <v>4.900016548039428</v>
      </c>
      <c r="C7" s="37">
        <v>126.26318940437689</v>
      </c>
      <c r="D7" s="37">
        <v>129.7613129378783</v>
      </c>
      <c r="E7" s="78">
        <f t="shared" si="0"/>
        <v>2.770501481867484</v>
      </c>
      <c r="F7" s="78">
        <f t="shared" si="1"/>
        <v>0.13620674731229979</v>
      </c>
    </row>
    <row r="8" spans="1:6" s="36" customFormat="1" ht="13.5" customHeight="1">
      <c r="A8" s="67" t="s">
        <v>181</v>
      </c>
      <c r="B8" s="35">
        <v>6.460721818470498</v>
      </c>
      <c r="C8" s="37">
        <v>123.36497855931442</v>
      </c>
      <c r="D8" s="37">
        <v>125.23025791570144</v>
      </c>
      <c r="E8" s="78">
        <f t="shared" si="0"/>
        <v>1.5120007137926734</v>
      </c>
      <c r="F8" s="78">
        <f t="shared" si="1"/>
        <v>9.5761482018059077E-2</v>
      </c>
    </row>
    <row r="9" spans="1:6" s="36" customFormat="1" ht="13.5" customHeight="1">
      <c r="A9" s="67" t="s">
        <v>105</v>
      </c>
      <c r="B9" s="35">
        <v>4.2531929360277863</v>
      </c>
      <c r="C9" s="37">
        <v>104.12325180411115</v>
      </c>
      <c r="D9" s="37">
        <v>106.67919697177894</v>
      </c>
      <c r="E9" s="78">
        <f t="shared" si="0"/>
        <v>2.4547304500980545</v>
      </c>
      <c r="F9" s="78">
        <f t="shared" si="1"/>
        <v>8.6383848730361798E-2</v>
      </c>
    </row>
    <row r="10" spans="1:6" s="36" customFormat="1" ht="13.5" customHeight="1">
      <c r="A10" s="67" t="s">
        <v>176</v>
      </c>
      <c r="B10" s="35">
        <v>4.3459495819976999</v>
      </c>
      <c r="C10" s="37">
        <v>114.75787726601169</v>
      </c>
      <c r="D10" s="37">
        <v>117.01652825109574</v>
      </c>
      <c r="E10" s="78">
        <f t="shared" si="0"/>
        <v>1.968188187943241</v>
      </c>
      <c r="F10" s="78">
        <f t="shared" si="1"/>
        <v>7.8000923400489169E-2</v>
      </c>
    </row>
    <row r="11" spans="1:6" s="36" customFormat="1" ht="16">
      <c r="A11" s="67" t="s">
        <v>113</v>
      </c>
      <c r="B11" s="35">
        <v>2.6548579684021067</v>
      </c>
      <c r="C11" s="37">
        <v>130.16856357790567</v>
      </c>
      <c r="D11" s="37">
        <v>132.4858920098516</v>
      </c>
      <c r="E11" s="78">
        <f t="shared" si="0"/>
        <v>1.7802519811621238</v>
      </c>
      <c r="F11" s="78">
        <f t="shared" si="1"/>
        <v>4.8887160722290116E-2</v>
      </c>
    </row>
    <row r="12" spans="1:6" s="36" customFormat="1" ht="13.5" customHeight="1">
      <c r="A12" s="67" t="s">
        <v>179</v>
      </c>
      <c r="B12" s="35">
        <v>2.2688956368227204</v>
      </c>
      <c r="C12" s="37">
        <v>109.27776335816365</v>
      </c>
      <c r="D12" s="37">
        <v>110.42931680095613</v>
      </c>
      <c r="E12" s="78">
        <f t="shared" si="0"/>
        <v>1.0537856993084773</v>
      </c>
      <c r="F12" s="78">
        <f t="shared" si="1"/>
        <v>2.0761778385981554E-2</v>
      </c>
    </row>
    <row r="13" spans="1:6" s="36" customFormat="1" ht="16">
      <c r="A13" s="67" t="s">
        <v>54</v>
      </c>
      <c r="B13" s="35">
        <v>1.4238415288433024</v>
      </c>
      <c r="C13" s="37">
        <v>111.20207644812012</v>
      </c>
      <c r="D13" s="37">
        <v>112.97541360948834</v>
      </c>
      <c r="E13" s="78">
        <f t="shared" si="0"/>
        <v>1.5946978851564495</v>
      </c>
      <c r="F13" s="78">
        <f t="shared" si="1"/>
        <v>2.0064063970083625E-2</v>
      </c>
    </row>
    <row r="14" spans="1:6" s="36" customFormat="1" ht="16">
      <c r="A14" s="67" t="s">
        <v>180</v>
      </c>
      <c r="B14" s="35">
        <v>1.0808192579877245</v>
      </c>
      <c r="C14" s="37">
        <v>107.56978284288049</v>
      </c>
      <c r="D14" s="37">
        <v>109.81700363521304</v>
      </c>
      <c r="E14" s="78">
        <f t="shared" si="0"/>
        <v>2.0890818340824495</v>
      </c>
      <c r="F14" s="78">
        <f t="shared" si="1"/>
        <v>1.9300330760578879E-2</v>
      </c>
    </row>
    <row r="15" spans="1:6" s="36" customFormat="1" ht="13.5" customHeight="1">
      <c r="A15" s="67" t="s">
        <v>178</v>
      </c>
      <c r="B15" s="35">
        <v>5.2886081197764376</v>
      </c>
      <c r="C15" s="37">
        <v>114.68275693673846</v>
      </c>
      <c r="D15" s="37">
        <v>115.03723554735903</v>
      </c>
      <c r="E15" s="78">
        <f t="shared" si="0"/>
        <v>0.30909495035606938</v>
      </c>
      <c r="F15" s="78">
        <f t="shared" si="1"/>
        <v>1.4896949833516989E-2</v>
      </c>
    </row>
    <row r="16" spans="1:6" ht="13.5" customHeight="1">
      <c r="A16" s="68" t="s">
        <v>182</v>
      </c>
      <c r="B16" s="35">
        <v>99.999999999999972</v>
      </c>
      <c r="C16" s="35">
        <v>125.844449995872</v>
      </c>
      <c r="D16" s="35">
        <v>128.3999939992668</v>
      </c>
      <c r="E16" s="79">
        <f t="shared" si="0"/>
        <v>2.030716494433122</v>
      </c>
      <c r="F16" s="79">
        <f t="shared" si="1"/>
        <v>2.0307164944331095</v>
      </c>
    </row>
    <row r="17" spans="1:5" ht="16">
      <c r="A17" s="68"/>
      <c r="B17" s="35"/>
      <c r="C17" s="35"/>
      <c r="D17" s="35"/>
      <c r="E17" s="79"/>
    </row>
    <row r="18" spans="1:5" ht="16">
      <c r="A18" s="68"/>
      <c r="B18" s="35"/>
      <c r="C18" s="35"/>
      <c r="D18" s="35"/>
      <c r="E18" s="79"/>
    </row>
    <row r="19" spans="1:5">
      <c r="A19" s="46"/>
      <c r="B19" s="47"/>
      <c r="C19" s="47"/>
      <c r="D19" s="47"/>
      <c r="E19" s="37"/>
    </row>
    <row r="20" spans="1:5">
      <c r="E20" s="82"/>
    </row>
    <row r="21" spans="1:5">
      <c r="B21" s="38"/>
      <c r="C21" s="38"/>
      <c r="D21" s="38"/>
      <c r="E21" s="83"/>
    </row>
    <row r="22" spans="1:5">
      <c r="B22" s="38"/>
      <c r="C22" s="38"/>
      <c r="D22" s="38"/>
      <c r="E22" s="83"/>
    </row>
    <row r="23" spans="1:5">
      <c r="B23" s="38"/>
      <c r="C23" s="38"/>
      <c r="D23" s="38"/>
      <c r="E23" s="37"/>
    </row>
    <row r="24" spans="1:5">
      <c r="B24" s="38"/>
      <c r="C24" s="38"/>
      <c r="D24" s="38"/>
      <c r="E24" s="35"/>
    </row>
    <row r="25" spans="1:5">
      <c r="B25" s="38"/>
      <c r="C25" s="38"/>
      <c r="D25" s="38"/>
      <c r="E25" s="37"/>
    </row>
    <row r="26" spans="1:5">
      <c r="B26" s="38"/>
      <c r="C26" s="38"/>
      <c r="D26" s="38"/>
      <c r="E26" s="35"/>
    </row>
    <row r="27" spans="1:5">
      <c r="B27" s="38"/>
      <c r="C27" s="38"/>
      <c r="D27" s="38"/>
      <c r="E27" s="53"/>
    </row>
    <row r="28" spans="1:5">
      <c r="B28" s="38"/>
      <c r="C28" s="38"/>
      <c r="D28" s="38"/>
      <c r="E28" s="37"/>
    </row>
    <row r="29" spans="1:5">
      <c r="B29" s="38"/>
      <c r="C29" s="38"/>
      <c r="D29" s="38"/>
      <c r="E29" s="37"/>
    </row>
    <row r="30" spans="1:5">
      <c r="B30" s="38"/>
      <c r="C30" s="38"/>
      <c r="D30" s="38"/>
      <c r="E30" s="37"/>
    </row>
    <row r="31" spans="1:5">
      <c r="B31" s="38"/>
      <c r="C31" s="38"/>
      <c r="D31" s="38"/>
      <c r="E31" s="37"/>
    </row>
    <row r="32" spans="1:5">
      <c r="B32" s="38"/>
      <c r="C32" s="38"/>
      <c r="D32" s="38"/>
      <c r="E32" s="37"/>
    </row>
    <row r="33" spans="2:5">
      <c r="B33" s="38"/>
      <c r="C33" s="38"/>
      <c r="D33" s="38"/>
      <c r="E33" s="35"/>
    </row>
    <row r="34" spans="2:5">
      <c r="B34" s="38"/>
      <c r="C34" s="38"/>
      <c r="D34" s="38"/>
      <c r="E34" s="37"/>
    </row>
    <row r="35" spans="2:5">
      <c r="B35" s="38"/>
      <c r="C35" s="38"/>
      <c r="D35" s="38"/>
      <c r="E35" s="37"/>
    </row>
    <row r="36" spans="2:5">
      <c r="B36" s="38"/>
      <c r="C36" s="38"/>
      <c r="D36" s="38"/>
      <c r="E36" s="35"/>
    </row>
    <row r="37" spans="2:5">
      <c r="B37" s="38"/>
      <c r="C37" s="38"/>
      <c r="D37" s="38"/>
      <c r="E37" s="35"/>
    </row>
    <row r="38" spans="2:5">
      <c r="B38" s="38"/>
      <c r="C38" s="38"/>
      <c r="D38" s="38"/>
      <c r="E38" s="37"/>
    </row>
    <row r="39" spans="2:5">
      <c r="B39" s="38"/>
      <c r="C39" s="38"/>
      <c r="D39" s="38"/>
      <c r="E39" s="35"/>
    </row>
    <row r="40" spans="2:5">
      <c r="B40" s="38"/>
      <c r="C40" s="38"/>
      <c r="D40" s="38"/>
      <c r="E40" s="37"/>
    </row>
    <row r="41" spans="2:5">
      <c r="B41" s="38"/>
      <c r="C41" s="38"/>
      <c r="D41" s="38"/>
      <c r="E41" s="35"/>
    </row>
    <row r="42" spans="2:5">
      <c r="B42" s="38"/>
      <c r="C42" s="38"/>
      <c r="D42" s="38"/>
      <c r="E42" s="37"/>
    </row>
    <row r="43" spans="2:5">
      <c r="B43" s="38"/>
      <c r="C43" s="38"/>
      <c r="D43" s="38"/>
    </row>
    <row r="44" spans="2:5">
      <c r="B44" s="38"/>
      <c r="C44" s="38"/>
      <c r="D44" s="38"/>
    </row>
  </sheetData>
  <mergeCells count="3">
    <mergeCell ref="B2:B3"/>
    <mergeCell ref="E2:E3"/>
    <mergeCell ref="F2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B6A77-FB60-4525-A627-08158924F8AC}">
  <dimension ref="B4:O5"/>
  <sheetViews>
    <sheetView topLeftCell="A2" workbookViewId="0">
      <selection activeCell="P14" sqref="P14"/>
    </sheetView>
  </sheetViews>
  <sheetFormatPr baseColWidth="10" defaultColWidth="8.83203125" defaultRowHeight="15"/>
  <sheetData>
    <row r="4" spans="2:15" ht="16">
      <c r="B4" s="75" t="s">
        <v>185</v>
      </c>
      <c r="C4" s="76">
        <v>45717</v>
      </c>
      <c r="D4" s="76">
        <v>45748</v>
      </c>
      <c r="E4" s="76">
        <v>45778</v>
      </c>
      <c r="F4" s="76">
        <v>45809</v>
      </c>
      <c r="G4" s="76">
        <v>45839</v>
      </c>
      <c r="H4" s="76">
        <v>45870</v>
      </c>
      <c r="I4" s="76">
        <v>45901</v>
      </c>
      <c r="J4" s="76">
        <v>45931</v>
      </c>
      <c r="K4" s="76">
        <v>45962</v>
      </c>
      <c r="L4" s="76">
        <v>45992</v>
      </c>
      <c r="M4" s="76">
        <v>46023</v>
      </c>
      <c r="N4" s="76">
        <v>46054</v>
      </c>
      <c r="O4" s="76">
        <v>46082</v>
      </c>
    </row>
    <row r="5" spans="2:15" ht="16">
      <c r="B5" s="75" t="s">
        <v>186</v>
      </c>
      <c r="C5" s="77">
        <v>4.8659996418280116E-2</v>
      </c>
      <c r="D5" s="77">
        <v>0.26946973555904208</v>
      </c>
      <c r="E5" s="77">
        <v>2.1125820339662482E-2</v>
      </c>
      <c r="F5" s="77">
        <v>-0.10864185902410384</v>
      </c>
      <c r="G5" s="77">
        <v>0.59227241472996184</v>
      </c>
      <c r="H5" s="77">
        <v>4.060915676357979E-2</v>
      </c>
      <c r="I5" s="77">
        <v>-7.2296593408950116E-2</v>
      </c>
      <c r="J5" s="77">
        <v>0.19887048620350356</v>
      </c>
      <c r="K5" s="77">
        <v>0.2</v>
      </c>
      <c r="L5" s="77">
        <v>0.1</v>
      </c>
      <c r="M5" s="77">
        <v>0.19708023714979106</v>
      </c>
      <c r="N5" s="77">
        <v>0.10320709031475417</v>
      </c>
      <c r="O5" s="77">
        <v>0.50528467461698767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6D351-2183-48DD-AC01-3ED5F6C8371B}">
  <dimension ref="A1:ED182"/>
  <sheetViews>
    <sheetView workbookViewId="0">
      <selection activeCell="DL24" sqref="DL24"/>
    </sheetView>
  </sheetViews>
  <sheetFormatPr baseColWidth="10" defaultColWidth="9.1640625" defaultRowHeight="12"/>
  <cols>
    <col min="1" max="1" width="38.83203125" style="38" customWidth="1"/>
    <col min="2" max="2" width="7.33203125" style="48" customWidth="1"/>
    <col min="3" max="38" width="7.33203125" style="48" hidden="1" customWidth="1"/>
    <col min="39" max="39" width="7.83203125" style="48" hidden="1" customWidth="1"/>
    <col min="40" max="40" width="7.5" style="48" hidden="1" customWidth="1"/>
    <col min="41" max="49" width="7.33203125" style="48" hidden="1" customWidth="1"/>
    <col min="50" max="83" width="6.6640625" style="48" hidden="1" customWidth="1"/>
    <col min="84" max="84" width="6.1640625" style="48" hidden="1" customWidth="1"/>
    <col min="85" max="110" width="6.33203125" style="48" hidden="1" customWidth="1"/>
    <col min="111" max="126" width="6.33203125" style="48" customWidth="1"/>
    <col min="127" max="128" width="13.33203125" style="38" customWidth="1"/>
    <col min="129" max="129" width="4.1640625" style="38" customWidth="1"/>
    <col min="130" max="16384" width="9.1640625" style="38"/>
  </cols>
  <sheetData>
    <row r="1" spans="1:130" s="31" customFormat="1">
      <c r="A1" s="30" t="s">
        <v>116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</row>
    <row r="2" spans="1:130" s="31" customFormat="1" ht="12.75" customHeight="1">
      <c r="B2" s="84" t="s">
        <v>126</v>
      </c>
      <c r="C2" s="33" t="s">
        <v>128</v>
      </c>
      <c r="D2" s="33" t="s">
        <v>128</v>
      </c>
      <c r="E2" s="33" t="s">
        <v>128</v>
      </c>
      <c r="F2" s="33" t="s">
        <v>128</v>
      </c>
      <c r="G2" s="33" t="s">
        <v>128</v>
      </c>
      <c r="H2" s="33" t="s">
        <v>128</v>
      </c>
      <c r="I2" s="33" t="s">
        <v>128</v>
      </c>
      <c r="J2" s="33" t="s">
        <v>128</v>
      </c>
      <c r="K2" s="33" t="s">
        <v>128</v>
      </c>
      <c r="L2" s="33" t="s">
        <v>128</v>
      </c>
      <c r="M2" s="33" t="s">
        <v>128</v>
      </c>
      <c r="N2" s="33" t="s">
        <v>128</v>
      </c>
      <c r="O2" s="33" t="s">
        <v>128</v>
      </c>
      <c r="P2" s="33" t="s">
        <v>128</v>
      </c>
      <c r="Q2" s="33" t="s">
        <v>128</v>
      </c>
      <c r="R2" s="33" t="s">
        <v>128</v>
      </c>
      <c r="S2" s="33" t="s">
        <v>128</v>
      </c>
      <c r="T2" s="33" t="s">
        <v>128</v>
      </c>
      <c r="U2" s="33" t="s">
        <v>128</v>
      </c>
      <c r="V2" s="33" t="s">
        <v>128</v>
      </c>
      <c r="W2" s="33" t="s">
        <v>128</v>
      </c>
      <c r="X2" s="33" t="s">
        <v>128</v>
      </c>
      <c r="Y2" s="33" t="s">
        <v>128</v>
      </c>
      <c r="Z2" s="33" t="s">
        <v>128</v>
      </c>
      <c r="AA2" s="33" t="s">
        <v>128</v>
      </c>
      <c r="AB2" s="33" t="s">
        <v>128</v>
      </c>
      <c r="AC2" s="33" t="s">
        <v>128</v>
      </c>
      <c r="AD2" s="33" t="s">
        <v>128</v>
      </c>
      <c r="AE2" s="33" t="s">
        <v>128</v>
      </c>
      <c r="AF2" s="33" t="s">
        <v>128</v>
      </c>
      <c r="AG2" s="33" t="s">
        <v>128</v>
      </c>
      <c r="AH2" s="33" t="s">
        <v>128</v>
      </c>
      <c r="AI2" s="33" t="s">
        <v>128</v>
      </c>
      <c r="AJ2" s="33" t="s">
        <v>128</v>
      </c>
      <c r="AK2" s="33" t="s">
        <v>128</v>
      </c>
      <c r="AL2" s="33" t="s">
        <v>128</v>
      </c>
      <c r="AM2" s="33" t="s">
        <v>128</v>
      </c>
      <c r="AN2" s="33" t="s">
        <v>128</v>
      </c>
      <c r="AO2" s="33" t="s">
        <v>128</v>
      </c>
      <c r="AP2" s="33" t="s">
        <v>128</v>
      </c>
      <c r="AQ2" s="33" t="s">
        <v>128</v>
      </c>
      <c r="AR2" s="33" t="s">
        <v>128</v>
      </c>
      <c r="AS2" s="33" t="s">
        <v>128</v>
      </c>
      <c r="AT2" s="33" t="s">
        <v>128</v>
      </c>
      <c r="AU2" s="33" t="s">
        <v>128</v>
      </c>
      <c r="AV2" s="33" t="s">
        <v>128</v>
      </c>
      <c r="AW2" s="33" t="s">
        <v>128</v>
      </c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85" t="s">
        <v>172</v>
      </c>
      <c r="DX2" s="85" t="s">
        <v>173</v>
      </c>
    </row>
    <row r="3" spans="1:130" s="31" customFormat="1" ht="22.5" customHeight="1">
      <c r="B3" s="84"/>
      <c r="C3" s="34">
        <v>39814</v>
      </c>
      <c r="D3" s="34">
        <v>39845</v>
      </c>
      <c r="E3" s="34">
        <v>39873</v>
      </c>
      <c r="F3" s="34">
        <v>39904</v>
      </c>
      <c r="G3" s="34">
        <v>39934</v>
      </c>
      <c r="H3" s="34">
        <v>39965</v>
      </c>
      <c r="I3" s="34">
        <v>39995</v>
      </c>
      <c r="J3" s="34">
        <v>40026</v>
      </c>
      <c r="K3" s="34">
        <v>40057</v>
      </c>
      <c r="L3" s="34">
        <v>40087</v>
      </c>
      <c r="M3" s="34">
        <v>40118</v>
      </c>
      <c r="N3" s="34">
        <v>40148</v>
      </c>
      <c r="O3" s="34">
        <v>40179</v>
      </c>
      <c r="P3" s="34">
        <v>40210</v>
      </c>
      <c r="Q3" s="34">
        <v>40238</v>
      </c>
      <c r="R3" s="34">
        <v>40269</v>
      </c>
      <c r="S3" s="34">
        <v>40299</v>
      </c>
      <c r="T3" s="34">
        <v>40330</v>
      </c>
      <c r="U3" s="34">
        <v>40360</v>
      </c>
      <c r="V3" s="34">
        <v>40391</v>
      </c>
      <c r="W3" s="34">
        <v>40422</v>
      </c>
      <c r="X3" s="34">
        <v>40452</v>
      </c>
      <c r="Y3" s="34">
        <v>40483</v>
      </c>
      <c r="Z3" s="34">
        <v>40513</v>
      </c>
      <c r="AA3" s="34">
        <v>40544</v>
      </c>
      <c r="AB3" s="34">
        <v>40575</v>
      </c>
      <c r="AC3" s="34">
        <v>40603</v>
      </c>
      <c r="AD3" s="34">
        <v>40634</v>
      </c>
      <c r="AE3" s="34">
        <v>40664</v>
      </c>
      <c r="AF3" s="34">
        <v>40695</v>
      </c>
      <c r="AG3" s="34">
        <v>40725</v>
      </c>
      <c r="AH3" s="34">
        <v>40756</v>
      </c>
      <c r="AI3" s="34">
        <v>40787</v>
      </c>
      <c r="AJ3" s="34">
        <v>40817</v>
      </c>
      <c r="AK3" s="34">
        <v>40848</v>
      </c>
      <c r="AL3" s="34">
        <v>40878</v>
      </c>
      <c r="AM3" s="34">
        <v>40909</v>
      </c>
      <c r="AN3" s="34">
        <v>40940</v>
      </c>
      <c r="AO3" s="34">
        <v>40969</v>
      </c>
      <c r="AP3" s="34">
        <v>41000</v>
      </c>
      <c r="AQ3" s="34">
        <v>41030</v>
      </c>
      <c r="AR3" s="34">
        <v>41061</v>
      </c>
      <c r="AS3" s="34">
        <v>41091</v>
      </c>
      <c r="AT3" s="34">
        <v>41122</v>
      </c>
      <c r="AU3" s="34">
        <v>41153</v>
      </c>
      <c r="AV3" s="34">
        <v>41183</v>
      </c>
      <c r="AW3" s="34">
        <v>41214</v>
      </c>
      <c r="AX3" s="34">
        <v>41255</v>
      </c>
      <c r="AY3" s="34">
        <v>41275</v>
      </c>
      <c r="AZ3" s="34">
        <v>41306</v>
      </c>
      <c r="BA3" s="34">
        <v>41334</v>
      </c>
      <c r="BB3" s="34">
        <v>41365</v>
      </c>
      <c r="BC3" s="34">
        <v>41395</v>
      </c>
      <c r="BD3" s="34">
        <v>41426</v>
      </c>
      <c r="BE3" s="34">
        <v>41456</v>
      </c>
      <c r="BF3" s="34">
        <v>41487</v>
      </c>
      <c r="BG3" s="34">
        <v>41518</v>
      </c>
      <c r="BH3" s="34">
        <v>41548</v>
      </c>
      <c r="BI3" s="34">
        <v>41579</v>
      </c>
      <c r="BJ3" s="34">
        <v>41609</v>
      </c>
      <c r="BK3" s="34">
        <v>41640</v>
      </c>
      <c r="BL3" s="34">
        <v>41671</v>
      </c>
      <c r="BM3" s="34">
        <v>41699</v>
      </c>
      <c r="BN3" s="34">
        <v>41730</v>
      </c>
      <c r="BO3" s="34">
        <v>41760</v>
      </c>
      <c r="BP3" s="34">
        <v>41791</v>
      </c>
      <c r="BQ3" s="34">
        <v>41821</v>
      </c>
      <c r="BR3" s="34">
        <v>41852</v>
      </c>
      <c r="BS3" s="34">
        <v>41883</v>
      </c>
      <c r="BT3" s="34">
        <v>41913</v>
      </c>
      <c r="BU3" s="34">
        <v>41944</v>
      </c>
      <c r="BV3" s="34">
        <v>41974</v>
      </c>
      <c r="BW3" s="34">
        <v>42005</v>
      </c>
      <c r="BX3" s="34">
        <v>42036</v>
      </c>
      <c r="BY3" s="34">
        <v>42064</v>
      </c>
      <c r="BZ3" s="34">
        <v>42095</v>
      </c>
      <c r="CA3" s="34">
        <v>42125</v>
      </c>
      <c r="CB3" s="34">
        <v>42156</v>
      </c>
      <c r="CC3" s="34">
        <v>42186</v>
      </c>
      <c r="CD3" s="34">
        <v>42217</v>
      </c>
      <c r="CE3" s="34">
        <v>42248</v>
      </c>
      <c r="CF3" s="34">
        <v>42278</v>
      </c>
      <c r="CG3" s="34">
        <v>42309</v>
      </c>
      <c r="CH3" s="34">
        <v>42339</v>
      </c>
      <c r="CI3" s="34">
        <v>42370</v>
      </c>
      <c r="CJ3" s="34">
        <v>42401</v>
      </c>
      <c r="CK3" s="34">
        <v>42430</v>
      </c>
      <c r="CL3" s="34">
        <v>42461</v>
      </c>
      <c r="CM3" s="34">
        <v>42491</v>
      </c>
      <c r="CN3" s="34">
        <v>42522</v>
      </c>
      <c r="CO3" s="34">
        <v>42552</v>
      </c>
      <c r="CP3" s="34">
        <v>42583</v>
      </c>
      <c r="CQ3" s="34">
        <v>42614</v>
      </c>
      <c r="CR3" s="34">
        <v>42644</v>
      </c>
      <c r="CS3" s="34">
        <v>42675</v>
      </c>
      <c r="CT3" s="34">
        <v>42705</v>
      </c>
      <c r="CU3" s="34">
        <v>42736</v>
      </c>
      <c r="CV3" s="34">
        <v>42767</v>
      </c>
      <c r="CW3" s="34">
        <v>42795</v>
      </c>
      <c r="CX3" s="34">
        <v>42826</v>
      </c>
      <c r="CY3" s="34">
        <v>42856</v>
      </c>
      <c r="CZ3" s="34">
        <v>42887</v>
      </c>
      <c r="DA3" s="34">
        <v>42917</v>
      </c>
      <c r="DB3" s="34">
        <v>42948</v>
      </c>
      <c r="DC3" s="34">
        <v>42979</v>
      </c>
      <c r="DD3" s="34">
        <v>43009</v>
      </c>
      <c r="DE3" s="34">
        <v>43040</v>
      </c>
      <c r="DF3" s="34">
        <v>43070</v>
      </c>
      <c r="DG3" s="34">
        <v>43101</v>
      </c>
      <c r="DH3" s="34">
        <v>43132</v>
      </c>
      <c r="DI3" s="34">
        <v>43160</v>
      </c>
      <c r="DJ3" s="34">
        <v>43191</v>
      </c>
      <c r="DK3" s="34">
        <v>43221</v>
      </c>
      <c r="DL3" s="34">
        <v>43252</v>
      </c>
      <c r="DM3" s="34">
        <v>43282</v>
      </c>
      <c r="DN3" s="34">
        <v>43313</v>
      </c>
      <c r="DO3" s="34">
        <v>43344</v>
      </c>
      <c r="DP3" s="34">
        <v>43374</v>
      </c>
      <c r="DQ3" s="34">
        <v>43405</v>
      </c>
      <c r="DR3" s="34">
        <v>43435</v>
      </c>
      <c r="DS3" s="34">
        <v>43466</v>
      </c>
      <c r="DT3" s="34">
        <v>43497</v>
      </c>
      <c r="DU3" s="34">
        <v>43525</v>
      </c>
      <c r="DV3" s="34"/>
      <c r="DW3" s="85"/>
      <c r="DX3" s="85"/>
    </row>
    <row r="4" spans="1:130" s="36" customFormat="1" ht="13">
      <c r="A4" s="3" t="s">
        <v>0</v>
      </c>
      <c r="B4" s="35">
        <v>33.527630098066361</v>
      </c>
      <c r="C4" s="35">
        <v>99.838178336970216</v>
      </c>
      <c r="D4" s="35">
        <v>94.345847652960614</v>
      </c>
      <c r="E4" s="35">
        <v>89.030450720990913</v>
      </c>
      <c r="F4" s="35">
        <v>86.437452283099717</v>
      </c>
      <c r="G4" s="35">
        <v>85.711796514105473</v>
      </c>
      <c r="H4" s="35">
        <v>84.631757244037487</v>
      </c>
      <c r="I4" s="35">
        <v>84.827070413405266</v>
      </c>
      <c r="J4" s="35">
        <v>84.865683695857442</v>
      </c>
      <c r="K4" s="35">
        <v>83.873773584820242</v>
      </c>
      <c r="L4" s="35">
        <v>84.135838494976099</v>
      </c>
      <c r="M4" s="35">
        <v>84.240705404076223</v>
      </c>
      <c r="N4" s="35">
        <v>84.817493089907387</v>
      </c>
      <c r="O4" s="35">
        <v>86.351824576405249</v>
      </c>
      <c r="P4" s="35">
        <v>87.922080695232438</v>
      </c>
      <c r="Q4" s="35">
        <v>90.124739829641683</v>
      </c>
      <c r="R4" s="35">
        <v>90.933338995393228</v>
      </c>
      <c r="S4" s="35">
        <v>91.45202276102296</v>
      </c>
      <c r="T4" s="35">
        <v>90.890097065269998</v>
      </c>
      <c r="U4" s="35">
        <v>90.861482361507086</v>
      </c>
      <c r="V4" s="35">
        <v>90.856648324291996</v>
      </c>
      <c r="W4" s="35">
        <v>90.89028683119372</v>
      </c>
      <c r="X4" s="35">
        <v>91.251621125341899</v>
      </c>
      <c r="Y4" s="35">
        <v>92.485389272332583</v>
      </c>
      <c r="Z4" s="35">
        <v>91.043178239641406</v>
      </c>
      <c r="AA4" s="35">
        <v>92.205504510186685</v>
      </c>
      <c r="AB4" s="35">
        <v>92.546653702657778</v>
      </c>
      <c r="AC4" s="35">
        <v>93.127657035047278</v>
      </c>
      <c r="AD4" s="35">
        <v>93.612538933225864</v>
      </c>
      <c r="AE4" s="35">
        <v>93.548787570531758</v>
      </c>
      <c r="AF4" s="35">
        <v>93.65755340787139</v>
      </c>
      <c r="AG4" s="35">
        <v>94.094913923675151</v>
      </c>
      <c r="AH4" s="35">
        <v>94.071702554898536</v>
      </c>
      <c r="AI4" s="35">
        <v>94.538117232393844</v>
      </c>
      <c r="AJ4" s="35">
        <v>94.613803872922745</v>
      </c>
      <c r="AK4" s="35">
        <v>96.013257646692807</v>
      </c>
      <c r="AL4" s="35">
        <v>96.328798427140129</v>
      </c>
      <c r="AM4" s="35">
        <v>96.724959762133409</v>
      </c>
      <c r="AN4" s="35">
        <v>97.185761363358296</v>
      </c>
      <c r="AO4" s="35">
        <v>97.967057634407965</v>
      </c>
      <c r="AP4" s="35">
        <v>98.104947547200538</v>
      </c>
      <c r="AQ4" s="35">
        <v>97.863854934937763</v>
      </c>
      <c r="AR4" s="35">
        <v>98.146706038101996</v>
      </c>
      <c r="AS4" s="35">
        <v>98.128278768139495</v>
      </c>
      <c r="AT4" s="35">
        <v>98.019403066317693</v>
      </c>
      <c r="AU4" s="35">
        <v>99.0747612819587</v>
      </c>
      <c r="AV4" s="35">
        <v>99.533125889215654</v>
      </c>
      <c r="AW4" s="35">
        <v>99.712634465386941</v>
      </c>
      <c r="AX4" s="35">
        <v>100</v>
      </c>
      <c r="AY4" s="35">
        <v>100.32271778391373</v>
      </c>
      <c r="AZ4" s="35">
        <v>101.72875612281581</v>
      </c>
      <c r="BA4" s="35">
        <v>102.05868971457001</v>
      </c>
      <c r="BB4" s="35">
        <v>101.61352622635468</v>
      </c>
      <c r="BC4" s="35">
        <v>101.32793989430527</v>
      </c>
      <c r="BD4" s="35">
        <v>100.99263139659993</v>
      </c>
      <c r="BE4" s="35">
        <v>99.838178336970216</v>
      </c>
      <c r="BF4" s="35">
        <v>98.938835981089852</v>
      </c>
      <c r="BG4" s="35">
        <v>98.757906270122248</v>
      </c>
      <c r="BH4" s="35">
        <v>98.801330180723937</v>
      </c>
      <c r="BI4" s="35">
        <v>98.206902113648553</v>
      </c>
      <c r="BJ4" s="35">
        <v>97.803788621196048</v>
      </c>
      <c r="BK4" s="35">
        <v>98.235550038572285</v>
      </c>
      <c r="BL4" s="35">
        <v>98.412818725558552</v>
      </c>
      <c r="BM4" s="35">
        <v>98.275202978602877</v>
      </c>
      <c r="BN4" s="35">
        <v>97.821330653113463</v>
      </c>
      <c r="BO4" s="35">
        <v>97.531565854177018</v>
      </c>
      <c r="BP4" s="35">
        <v>97.416014486309507</v>
      </c>
      <c r="BQ4" s="35">
        <v>96.963715639532111</v>
      </c>
      <c r="BR4" s="35">
        <v>96.17694744519271</v>
      </c>
      <c r="BS4" s="35">
        <v>95.847753139281949</v>
      </c>
      <c r="BT4" s="35">
        <v>95.614464064936399</v>
      </c>
      <c r="BU4" s="35">
        <v>95.506723562191922</v>
      </c>
      <c r="BV4" s="35">
        <v>95.162485015218323</v>
      </c>
      <c r="BW4" s="35">
        <v>95.541092273017014</v>
      </c>
      <c r="BX4" s="35">
        <v>95.587260869720041</v>
      </c>
      <c r="BY4" s="35">
        <v>95.555963822637111</v>
      </c>
      <c r="BZ4" s="35">
        <v>94.956176945655244</v>
      </c>
      <c r="CA4" s="35">
        <v>94.607534942160342</v>
      </c>
      <c r="CB4" s="35">
        <v>94.181311169807216</v>
      </c>
      <c r="CC4" s="35">
        <v>93.423005445725721</v>
      </c>
      <c r="CD4" s="35">
        <v>92.721018344367238</v>
      </c>
      <c r="CE4" s="35">
        <v>92.28303373582682</v>
      </c>
      <c r="CF4" s="35">
        <v>91.791155163014082</v>
      </c>
      <c r="CG4" s="35">
        <v>91.825970439947611</v>
      </c>
      <c r="CH4" s="35">
        <v>91.633085011459997</v>
      </c>
      <c r="CI4" s="35">
        <v>91.753091957835196</v>
      </c>
      <c r="CJ4" s="35">
        <v>91.727646906004537</v>
      </c>
      <c r="CK4" s="35">
        <v>91.605289535644843</v>
      </c>
      <c r="CL4" s="35">
        <v>91.142268744460239</v>
      </c>
      <c r="CM4" s="35">
        <v>90.697135513377006</v>
      </c>
      <c r="CN4" s="35">
        <v>90.379248780269876</v>
      </c>
      <c r="CO4" s="35">
        <v>89.905703221049279</v>
      </c>
      <c r="CP4" s="35">
        <v>89.626151004729422</v>
      </c>
      <c r="CQ4" s="35">
        <v>89.572039336472756</v>
      </c>
      <c r="CR4" s="35">
        <v>89.929887422961102</v>
      </c>
      <c r="CS4" s="35">
        <v>90.413702595984788</v>
      </c>
      <c r="CT4" s="35">
        <v>90.758182974795602</v>
      </c>
      <c r="CU4" s="35">
        <v>91.480675690863336</v>
      </c>
      <c r="CV4" s="35">
        <v>92.909688745291803</v>
      </c>
      <c r="CW4" s="35">
        <v>92.710913358792922</v>
      </c>
      <c r="CX4" s="35">
        <v>92.377115518166335</v>
      </c>
      <c r="CY4" s="35">
        <v>92.437468684371979</v>
      </c>
      <c r="CZ4" s="35">
        <v>92.021399597429053</v>
      </c>
      <c r="DA4" s="35">
        <v>91.634349015626583</v>
      </c>
      <c r="DB4" s="35">
        <v>91.20378015621769</v>
      </c>
      <c r="DC4" s="35">
        <v>91.803627703169781</v>
      </c>
      <c r="DD4" s="35">
        <v>93.883533404944458</v>
      </c>
      <c r="DE4" s="35">
        <v>95.519986417572326</v>
      </c>
      <c r="DF4" s="35">
        <v>96.752567933306409</v>
      </c>
      <c r="DG4" s="35">
        <v>97.127602302303742</v>
      </c>
      <c r="DH4" s="35">
        <v>96.950347487281292</v>
      </c>
      <c r="DI4" s="35">
        <v>96.918950007157889</v>
      </c>
      <c r="DJ4" s="35">
        <v>96.938604837120039</v>
      </c>
      <c r="DK4" s="35">
        <v>96.95527922734081</v>
      </c>
      <c r="DL4" s="35">
        <v>96.731864779626733</v>
      </c>
      <c r="DM4" s="35">
        <v>97.449113047795223</v>
      </c>
      <c r="DN4" s="35">
        <v>98.058145584504715</v>
      </c>
      <c r="DO4" s="35">
        <v>99.089460679072502</v>
      </c>
      <c r="DP4" s="35">
        <v>119.02935577627284</v>
      </c>
      <c r="DQ4" s="35">
        <v>136.32038466142657</v>
      </c>
      <c r="DR4" s="35">
        <v>148.69041953681349</v>
      </c>
      <c r="DS4" s="35">
        <v>159.00446719565889</v>
      </c>
      <c r="DT4" s="35">
        <v>100</v>
      </c>
      <c r="DU4" s="35">
        <v>105.09605379098539</v>
      </c>
      <c r="DV4" s="35">
        <v>164.66070184227195</v>
      </c>
      <c r="DW4" s="35">
        <f>DU4/DT4*100-100</f>
        <v>5.096053790985394</v>
      </c>
      <c r="DX4" s="35">
        <f>DT4/DH4*100-100</f>
        <v>3.1455818279751782</v>
      </c>
      <c r="DZ4" s="36">
        <f>DT4/DV4</f>
        <v>0.60730944834542089</v>
      </c>
    </row>
    <row r="5" spans="1:130" s="36" customFormat="1" ht="15.75" customHeight="1">
      <c r="A5" s="3" t="s">
        <v>1</v>
      </c>
      <c r="B5" s="35">
        <v>31.982524846753428</v>
      </c>
      <c r="C5" s="35">
        <v>99.315413235436154</v>
      </c>
      <c r="D5" s="35">
        <v>91.06079420298957</v>
      </c>
      <c r="E5" s="35">
        <v>84.915048837155595</v>
      </c>
      <c r="F5" s="35">
        <v>82.269105058408101</v>
      </c>
      <c r="G5" s="35">
        <v>81.257110735518538</v>
      </c>
      <c r="H5" s="35">
        <v>84.798144186974397</v>
      </c>
      <c r="I5" s="35">
        <v>85.007759044158433</v>
      </c>
      <c r="J5" s="35">
        <v>84.932916068726513</v>
      </c>
      <c r="K5" s="35">
        <v>84.286022752034924</v>
      </c>
      <c r="L5" s="35">
        <v>84.617398265214632</v>
      </c>
      <c r="M5" s="35">
        <v>84.823462646115516</v>
      </c>
      <c r="N5" s="35">
        <v>85.606508327282739</v>
      </c>
      <c r="O5" s="35">
        <v>87.167106421184187</v>
      </c>
      <c r="P5" s="35">
        <v>87.972868064352795</v>
      </c>
      <c r="Q5" s="35">
        <v>90.138241053831692</v>
      </c>
      <c r="R5" s="35">
        <v>90.585878471211871</v>
      </c>
      <c r="S5" s="35">
        <v>91.075330399981382</v>
      </c>
      <c r="T5" s="35">
        <v>90.702973639503369</v>
      </c>
      <c r="U5" s="35">
        <v>90.490914153235948</v>
      </c>
      <c r="V5" s="35">
        <v>90.500864407273397</v>
      </c>
      <c r="W5" s="35">
        <v>90.672829966739073</v>
      </c>
      <c r="X5" s="35">
        <v>90.937708750985095</v>
      </c>
      <c r="Y5" s="35">
        <v>91.573992236074687</v>
      </c>
      <c r="Z5" s="35">
        <v>90.832169206020311</v>
      </c>
      <c r="AA5" s="35">
        <v>91.96673846879176</v>
      </c>
      <c r="AB5" s="35">
        <v>92.252890277656732</v>
      </c>
      <c r="AC5" s="35">
        <v>92.567750646523166</v>
      </c>
      <c r="AD5" s="35">
        <v>92.919704178397893</v>
      </c>
      <c r="AE5" s="35">
        <v>93.007814685160994</v>
      </c>
      <c r="AF5" s="35">
        <v>93.213003411418427</v>
      </c>
      <c r="AG5" s="35">
        <v>93.545202478711914</v>
      </c>
      <c r="AH5" s="35">
        <v>93.547795339274074</v>
      </c>
      <c r="AI5" s="35">
        <v>93.974826701632367</v>
      </c>
      <c r="AJ5" s="35">
        <v>94.00856115155247</v>
      </c>
      <c r="AK5" s="35">
        <v>95.756057290512089</v>
      </c>
      <c r="AL5" s="35">
        <v>96.089253884807931</v>
      </c>
      <c r="AM5" s="35">
        <v>96.507926222381556</v>
      </c>
      <c r="AN5" s="35">
        <v>97.139611735534189</v>
      </c>
      <c r="AO5" s="35">
        <v>97.626458084550933</v>
      </c>
      <c r="AP5" s="35">
        <v>97.637048154168028</v>
      </c>
      <c r="AQ5" s="35">
        <v>97.616799323577141</v>
      </c>
      <c r="AR5" s="35">
        <v>98.184650861419044</v>
      </c>
      <c r="AS5" s="35">
        <v>98.307580091022388</v>
      </c>
      <c r="AT5" s="35">
        <v>98.040997357972827</v>
      </c>
      <c r="AU5" s="35">
        <v>98.968571066173737</v>
      </c>
      <c r="AV5" s="35">
        <v>99.576243779025859</v>
      </c>
      <c r="AW5" s="35">
        <v>99.897297473960293</v>
      </c>
      <c r="AX5" s="35">
        <v>100</v>
      </c>
      <c r="AY5" s="35">
        <v>100.33830857748012</v>
      </c>
      <c r="AZ5" s="35">
        <v>101.78150403144538</v>
      </c>
      <c r="BA5" s="35">
        <v>102.23153563706934</v>
      </c>
      <c r="BB5" s="35">
        <v>101.80702357052195</v>
      </c>
      <c r="BC5" s="35">
        <v>101.54003745492798</v>
      </c>
      <c r="BD5" s="35">
        <v>101.21029468424055</v>
      </c>
      <c r="BE5" s="35">
        <v>100.00718072226009</v>
      </c>
      <c r="BF5" s="35">
        <v>99.133064892639936</v>
      </c>
      <c r="BG5" s="35">
        <v>98.907207520179895</v>
      </c>
      <c r="BH5" s="35">
        <v>98.947448993862466</v>
      </c>
      <c r="BI5" s="35">
        <v>98.33457721276514</v>
      </c>
      <c r="BJ5" s="35">
        <v>97.950190478936406</v>
      </c>
      <c r="BK5" s="35">
        <v>98.382768929983101</v>
      </c>
      <c r="BL5" s="35">
        <v>98.570375051817024</v>
      </c>
      <c r="BM5" s="35">
        <v>98.425598997032154</v>
      </c>
      <c r="BN5" s="35">
        <v>97.960709211572677</v>
      </c>
      <c r="BO5" s="35">
        <v>97.706252915861086</v>
      </c>
      <c r="BP5" s="35">
        <v>97.580934255646596</v>
      </c>
      <c r="BQ5" s="35">
        <v>97.1054548593753</v>
      </c>
      <c r="BR5" s="35">
        <v>96.3054132425993</v>
      </c>
      <c r="BS5" s="35">
        <v>95.935868423145862</v>
      </c>
      <c r="BT5" s="35">
        <v>95.718296047417851</v>
      </c>
      <c r="BU5" s="35">
        <v>95.598689772827555</v>
      </c>
      <c r="BV5" s="35">
        <v>95.282148275908895</v>
      </c>
      <c r="BW5" s="35">
        <v>95.676938963907673</v>
      </c>
      <c r="BX5" s="35">
        <v>95.731915326297127</v>
      </c>
      <c r="BY5" s="35">
        <v>95.726223362351817</v>
      </c>
      <c r="BZ5" s="35">
        <v>95.118415457029755</v>
      </c>
      <c r="CA5" s="35">
        <v>94.781641944464511</v>
      </c>
      <c r="CB5" s="35">
        <v>94.315144253218222</v>
      </c>
      <c r="CC5" s="35">
        <v>93.515469710490052</v>
      </c>
      <c r="CD5" s="35">
        <v>92.81783834369655</v>
      </c>
      <c r="CE5" s="35">
        <v>92.365968880547271</v>
      </c>
      <c r="CF5" s="35">
        <v>91.862895488102026</v>
      </c>
      <c r="CG5" s="35">
        <v>91.922202284512139</v>
      </c>
      <c r="CH5" s="35">
        <v>91.743078133088147</v>
      </c>
      <c r="CI5" s="35">
        <v>91.836915503646637</v>
      </c>
      <c r="CJ5" s="35">
        <v>91.839265084712409</v>
      </c>
      <c r="CK5" s="35">
        <v>91.745567664425636</v>
      </c>
      <c r="CL5" s="35">
        <v>91.240446589033581</v>
      </c>
      <c r="CM5" s="35">
        <v>90.81446864320408</v>
      </c>
      <c r="CN5" s="35">
        <v>90.459235150410933</v>
      </c>
      <c r="CO5" s="35">
        <v>89.946308549813224</v>
      </c>
      <c r="CP5" s="35">
        <v>89.651726692248616</v>
      </c>
      <c r="CQ5" s="35">
        <v>89.599779768787045</v>
      </c>
      <c r="CR5" s="35">
        <v>89.952910698113129</v>
      </c>
      <c r="CS5" s="35">
        <v>90.439347649161746</v>
      </c>
      <c r="CT5" s="35">
        <v>90.794512105028417</v>
      </c>
      <c r="CU5" s="35">
        <v>91.504711793267276</v>
      </c>
      <c r="CV5" s="35">
        <v>93.003269466943976</v>
      </c>
      <c r="CW5" s="35">
        <v>92.778419158873263</v>
      </c>
      <c r="CX5" s="35">
        <v>92.422948099893446</v>
      </c>
      <c r="CY5" s="35">
        <v>92.48693159748801</v>
      </c>
      <c r="CZ5" s="35">
        <v>92.034345514925576</v>
      </c>
      <c r="DA5" s="35">
        <v>91.624219964835092</v>
      </c>
      <c r="DB5" s="35">
        <v>91.173451078318848</v>
      </c>
      <c r="DC5" s="35">
        <v>91.743257624902398</v>
      </c>
      <c r="DD5" s="35">
        <v>93.766701548212112</v>
      </c>
      <c r="DE5" s="35">
        <v>95.444052682156368</v>
      </c>
      <c r="DF5" s="35">
        <v>96.725968779233582</v>
      </c>
      <c r="DG5" s="35">
        <v>97.099901285354491</v>
      </c>
      <c r="DH5" s="35">
        <v>96.875437757326011</v>
      </c>
      <c r="DI5" s="35">
        <v>96.817490830544429</v>
      </c>
      <c r="DJ5" s="35">
        <v>96.87280402133382</v>
      </c>
      <c r="DK5" s="35">
        <v>96.894471971410383</v>
      </c>
      <c r="DL5" s="35">
        <v>96.624185833631131</v>
      </c>
      <c r="DM5" s="35">
        <v>97.361445221602963</v>
      </c>
      <c r="DN5" s="35">
        <v>97.970387707126989</v>
      </c>
      <c r="DO5" s="35">
        <v>99.019833817789177</v>
      </c>
      <c r="DP5" s="35">
        <v>119.19058681090141</v>
      </c>
      <c r="DQ5" s="35">
        <v>136.63424220226096</v>
      </c>
      <c r="DR5" s="35">
        <v>148.60667467950111</v>
      </c>
      <c r="DS5" s="35">
        <v>159.03218570382452</v>
      </c>
      <c r="DT5" s="35">
        <v>100</v>
      </c>
      <c r="DU5" s="35">
        <v>105.0628533176767</v>
      </c>
      <c r="DV5" s="35">
        <v>164.64914410830849</v>
      </c>
      <c r="DW5" s="35">
        <f t="shared" ref="DW5:DW68" si="0">DU5/DT5*100-100</f>
        <v>5.0628533176767121</v>
      </c>
      <c r="DX5" s="35">
        <f t="shared" ref="DX5:DX68" si="1">DT5/DH5*100-100</f>
        <v>3.2253399984638662</v>
      </c>
      <c r="DZ5" s="36">
        <f t="shared" ref="DZ5:DZ68" si="2">DT5/DV5</f>
        <v>0.60735207912297806</v>
      </c>
    </row>
    <row r="6" spans="1:130">
      <c r="A6" s="1" t="s">
        <v>2</v>
      </c>
      <c r="B6" s="37">
        <v>10.978953404845427</v>
      </c>
      <c r="C6" s="37">
        <v>100.00718072226009</v>
      </c>
      <c r="D6" s="37">
        <v>107.92102566646869</v>
      </c>
      <c r="E6" s="37">
        <v>99.666506645952481</v>
      </c>
      <c r="F6" s="37">
        <v>94.013463181837977</v>
      </c>
      <c r="G6" s="37">
        <v>92.347403650235393</v>
      </c>
      <c r="H6" s="37">
        <v>93.631668833618093</v>
      </c>
      <c r="I6" s="37">
        <v>93.162714620264921</v>
      </c>
      <c r="J6" s="37">
        <v>91.911800218515694</v>
      </c>
      <c r="K6" s="37">
        <v>90.655963336230002</v>
      </c>
      <c r="L6" s="37">
        <v>91.247274970981564</v>
      </c>
      <c r="M6" s="37">
        <v>90.054098229278509</v>
      </c>
      <c r="N6" s="37">
        <v>89.714891457478288</v>
      </c>
      <c r="O6" s="37">
        <v>90.550711272252713</v>
      </c>
      <c r="P6" s="37">
        <v>91.952726045023269</v>
      </c>
      <c r="Q6" s="37">
        <v>94.061441130323374</v>
      </c>
      <c r="R6" s="37">
        <v>94.076547397768906</v>
      </c>
      <c r="S6" s="37">
        <v>93.948424547867873</v>
      </c>
      <c r="T6" s="37">
        <v>93.825945709555484</v>
      </c>
      <c r="U6" s="37">
        <v>93.839017322289735</v>
      </c>
      <c r="V6" s="37">
        <v>93.687191982103414</v>
      </c>
      <c r="W6" s="37">
        <v>94.704735335885175</v>
      </c>
      <c r="X6" s="37">
        <v>94.8198568370061</v>
      </c>
      <c r="Y6" s="37">
        <v>93.235043936477723</v>
      </c>
      <c r="Z6" s="37">
        <v>94.181846797815311</v>
      </c>
      <c r="AA6" s="37">
        <v>95.201949208134195</v>
      </c>
      <c r="AB6" s="37">
        <v>95.257167160456433</v>
      </c>
      <c r="AC6" s="37">
        <v>95.379545328940878</v>
      </c>
      <c r="AD6" s="37">
        <v>95.316818407906396</v>
      </c>
      <c r="AE6" s="37">
        <v>94.945118449476055</v>
      </c>
      <c r="AF6" s="37">
        <v>95.080916646842979</v>
      </c>
      <c r="AG6" s="37">
        <v>95.231672709884677</v>
      </c>
      <c r="AH6" s="37">
        <v>95.201168275388113</v>
      </c>
      <c r="AI6" s="37">
        <v>95.450225749635351</v>
      </c>
      <c r="AJ6" s="37">
        <v>95.527057517498903</v>
      </c>
      <c r="AK6" s="37">
        <v>95.380458419536282</v>
      </c>
      <c r="AL6" s="37">
        <v>95.619604055083386</v>
      </c>
      <c r="AM6" s="37">
        <v>95.845605991796603</v>
      </c>
      <c r="AN6" s="37">
        <v>97.227304292246643</v>
      </c>
      <c r="AO6" s="37">
        <v>97.411087803272224</v>
      </c>
      <c r="AP6" s="37">
        <v>97.962174020650252</v>
      </c>
      <c r="AQ6" s="37">
        <v>98.689282478992908</v>
      </c>
      <c r="AR6" s="37">
        <v>100.24373511722401</v>
      </c>
      <c r="AS6" s="37">
        <v>100.15812085955464</v>
      </c>
      <c r="AT6" s="37">
        <v>99.430916286412483</v>
      </c>
      <c r="AU6" s="37">
        <v>100.13763639290768</v>
      </c>
      <c r="AV6" s="37">
        <v>100.71594712724878</v>
      </c>
      <c r="AW6" s="37">
        <v>100.44310124012119</v>
      </c>
      <c r="AX6" s="37">
        <v>100</v>
      </c>
      <c r="AY6" s="37">
        <v>100.98819643562643</v>
      </c>
      <c r="AZ6" s="37">
        <v>102.92920955850781</v>
      </c>
      <c r="BA6" s="37">
        <v>103.3939299115786</v>
      </c>
      <c r="BB6" s="37">
        <v>103.30085857365633</v>
      </c>
      <c r="BC6" s="37">
        <v>103.14916405999691</v>
      </c>
      <c r="BD6" s="37">
        <v>103.35803507212205</v>
      </c>
      <c r="BE6" s="37">
        <v>102.96280829522175</v>
      </c>
      <c r="BF6" s="37">
        <v>102.36976862268952</v>
      </c>
      <c r="BG6" s="37">
        <v>102.63688493046622</v>
      </c>
      <c r="BH6" s="37">
        <v>102.87712977444151</v>
      </c>
      <c r="BI6" s="37">
        <v>102.48553670752014</v>
      </c>
      <c r="BJ6" s="37">
        <v>102.28311272501128</v>
      </c>
      <c r="BK6" s="37">
        <v>102.85217379722361</v>
      </c>
      <c r="BL6" s="37">
        <v>103.57094146719754</v>
      </c>
      <c r="BM6" s="37">
        <v>103.74982948081309</v>
      </c>
      <c r="BN6" s="37">
        <v>102.50500840032237</v>
      </c>
      <c r="BO6" s="37">
        <v>102.1896166424112</v>
      </c>
      <c r="BP6" s="37">
        <v>102.21795482088352</v>
      </c>
      <c r="BQ6" s="37">
        <v>101.72481642298057</v>
      </c>
      <c r="BR6" s="37">
        <v>101.10982369716463</v>
      </c>
      <c r="BS6" s="37">
        <v>100.95486098653701</v>
      </c>
      <c r="BT6" s="37">
        <v>100.82357867951256</v>
      </c>
      <c r="BU6" s="37">
        <v>100.47237521550744</v>
      </c>
      <c r="BV6" s="37">
        <v>99.517451043562886</v>
      </c>
      <c r="BW6" s="37">
        <v>99.623422637460891</v>
      </c>
      <c r="BX6" s="37">
        <v>99.87773608244818</v>
      </c>
      <c r="BY6" s="37">
        <v>100.05548033142222</v>
      </c>
      <c r="BZ6" s="37">
        <v>99.072808566477235</v>
      </c>
      <c r="CA6" s="37">
        <v>98.9171539002337</v>
      </c>
      <c r="CB6" s="37">
        <v>98.179910072832314</v>
      </c>
      <c r="CC6" s="37">
        <v>97.072521382812766</v>
      </c>
      <c r="CD6" s="37">
        <v>96.349898810968412</v>
      </c>
      <c r="CE6" s="37">
        <v>96.056400831015551</v>
      </c>
      <c r="CF6" s="37">
        <v>95.648552082628868</v>
      </c>
      <c r="CG6" s="37">
        <v>95.550639956856386</v>
      </c>
      <c r="CH6" s="37">
        <v>95.20482972567055</v>
      </c>
      <c r="CI6" s="37">
        <v>95.638536706592348</v>
      </c>
      <c r="CJ6" s="37">
        <v>96.43948474455533</v>
      </c>
      <c r="CK6" s="37">
        <v>96.960172431128825</v>
      </c>
      <c r="CL6" s="37">
        <v>96.401952334589055</v>
      </c>
      <c r="CM6" s="37">
        <v>95.514798727199363</v>
      </c>
      <c r="CN6" s="37">
        <v>95.171411178849837</v>
      </c>
      <c r="CO6" s="37">
        <v>95.061939595196478</v>
      </c>
      <c r="CP6" s="37">
        <v>94.840235867021875</v>
      </c>
      <c r="CQ6" s="37">
        <v>94.678341399865957</v>
      </c>
      <c r="CR6" s="37">
        <v>94.989313961307843</v>
      </c>
      <c r="CS6" s="37">
        <v>95.573772882891646</v>
      </c>
      <c r="CT6" s="37">
        <v>96.356702297137588</v>
      </c>
      <c r="CU6" s="37">
        <v>97.414007986344757</v>
      </c>
      <c r="CV6" s="37">
        <v>98.849873878258833</v>
      </c>
      <c r="CW6" s="37">
        <v>98.554308285862504</v>
      </c>
      <c r="CX6" s="37">
        <v>97.818118274591953</v>
      </c>
      <c r="CY6" s="37">
        <v>97.77883121676642</v>
      </c>
      <c r="CZ6" s="37">
        <v>97.603195398487486</v>
      </c>
      <c r="DA6" s="37">
        <v>95.964167812004092</v>
      </c>
      <c r="DB6" s="37">
        <v>94.371902831377213</v>
      </c>
      <c r="DC6" s="37">
        <v>93.974932081768969</v>
      </c>
      <c r="DD6" s="37">
        <v>95.165446359130854</v>
      </c>
      <c r="DE6" s="37">
        <v>96.857191429902457</v>
      </c>
      <c r="DF6" s="37">
        <v>97.548173077625563</v>
      </c>
      <c r="DG6" s="37">
        <v>98.254639879719818</v>
      </c>
      <c r="DH6" s="37">
        <v>98.050931961050026</v>
      </c>
      <c r="DI6" s="37">
        <v>97.810478759370383</v>
      </c>
      <c r="DJ6" s="37">
        <v>97.793777023294908</v>
      </c>
      <c r="DK6" s="37">
        <v>97.751175012833599</v>
      </c>
      <c r="DL6" s="37">
        <v>97.836696301283069</v>
      </c>
      <c r="DM6" s="37">
        <v>98.269984773627542</v>
      </c>
      <c r="DN6" s="37">
        <v>98.648542405840658</v>
      </c>
      <c r="DO6" s="37">
        <v>99.926109391416219</v>
      </c>
      <c r="DP6" s="37">
        <v>113.41366284162001</v>
      </c>
      <c r="DQ6" s="37">
        <v>133.54681202606685</v>
      </c>
      <c r="DR6" s="37">
        <v>142.09093484864036</v>
      </c>
      <c r="DS6" s="37">
        <v>146.28812369744952</v>
      </c>
      <c r="DT6" s="35">
        <v>100</v>
      </c>
      <c r="DU6" s="37">
        <v>101.37438219196937</v>
      </c>
      <c r="DV6" s="37">
        <v>157.68134474451742</v>
      </c>
      <c r="DW6" s="37">
        <f t="shared" si="0"/>
        <v>1.3743821919693744</v>
      </c>
      <c r="DX6" s="37">
        <f t="shared" si="1"/>
        <v>1.9878118442813104</v>
      </c>
      <c r="DZ6" s="36">
        <f t="shared" si="2"/>
        <v>0.63419043110029671</v>
      </c>
    </row>
    <row r="7" spans="1:130">
      <c r="A7" s="1" t="s">
        <v>3</v>
      </c>
      <c r="B7" s="37">
        <v>7.1466689452878196</v>
      </c>
      <c r="C7" s="37">
        <v>102.96280829522175</v>
      </c>
      <c r="D7" s="37">
        <v>74.564147286793855</v>
      </c>
      <c r="E7" s="37">
        <v>66.769977403422871</v>
      </c>
      <c r="F7" s="37">
        <v>65.434331743841639</v>
      </c>
      <c r="G7" s="37">
        <v>65.10737834760647</v>
      </c>
      <c r="H7" s="37">
        <v>68.533218559412987</v>
      </c>
      <c r="I7" s="37">
        <v>70.333956290348979</v>
      </c>
      <c r="J7" s="37">
        <v>71.896214127470216</v>
      </c>
      <c r="K7" s="37">
        <v>73.598594254444677</v>
      </c>
      <c r="L7" s="37">
        <v>74.455119974659056</v>
      </c>
      <c r="M7" s="37">
        <v>80.442681594829182</v>
      </c>
      <c r="N7" s="37">
        <v>83.659431590711364</v>
      </c>
      <c r="O7" s="37">
        <v>85.345763119228522</v>
      </c>
      <c r="P7" s="37">
        <v>82.94639500777609</v>
      </c>
      <c r="Q7" s="37">
        <v>82.395406989657928</v>
      </c>
      <c r="R7" s="37">
        <v>81.83289354613953</v>
      </c>
      <c r="S7" s="37">
        <v>82.608219296042435</v>
      </c>
      <c r="T7" s="37">
        <v>81.88298345584343</v>
      </c>
      <c r="U7" s="37">
        <v>81.655640117573739</v>
      </c>
      <c r="V7" s="37">
        <v>82.441018955201187</v>
      </c>
      <c r="W7" s="37">
        <v>81.660863726553146</v>
      </c>
      <c r="X7" s="37">
        <v>82.763502587893043</v>
      </c>
      <c r="Y7" s="37">
        <v>84.341899089182334</v>
      </c>
      <c r="Z7" s="37">
        <v>83.042552433479628</v>
      </c>
      <c r="AA7" s="37">
        <v>84.576126999655301</v>
      </c>
      <c r="AB7" s="37">
        <v>84.991777028445313</v>
      </c>
      <c r="AC7" s="37">
        <v>84.330713665346238</v>
      </c>
      <c r="AD7" s="37">
        <v>84.022352232045719</v>
      </c>
      <c r="AE7" s="37">
        <v>85.361931108059864</v>
      </c>
      <c r="AF7" s="37">
        <v>85.5583179433456</v>
      </c>
      <c r="AG7" s="37">
        <v>85.716976039121064</v>
      </c>
      <c r="AH7" s="37">
        <v>85.83566670582367</v>
      </c>
      <c r="AI7" s="37">
        <v>86.143971971285723</v>
      </c>
      <c r="AJ7" s="37">
        <v>87.072947899996862</v>
      </c>
      <c r="AK7" s="37">
        <v>95.671738462002622</v>
      </c>
      <c r="AL7" s="37">
        <v>96.561814150572175</v>
      </c>
      <c r="AM7" s="37">
        <v>96.564293559442589</v>
      </c>
      <c r="AN7" s="37">
        <v>95.691670020689031</v>
      </c>
      <c r="AO7" s="37">
        <v>94.569099600662724</v>
      </c>
      <c r="AP7" s="37">
        <v>93.573059272796613</v>
      </c>
      <c r="AQ7" s="37">
        <v>93.108238313398573</v>
      </c>
      <c r="AR7" s="37">
        <v>93.064828598224068</v>
      </c>
      <c r="AS7" s="37">
        <v>93.157240740491119</v>
      </c>
      <c r="AT7" s="37">
        <v>93.489425361287587</v>
      </c>
      <c r="AU7" s="37">
        <v>94.94640304371913</v>
      </c>
      <c r="AV7" s="37">
        <v>96.2919276866361</v>
      </c>
      <c r="AW7" s="37">
        <v>99.755036008398861</v>
      </c>
      <c r="AX7" s="37">
        <v>100</v>
      </c>
      <c r="AY7" s="37">
        <v>99.992561033290883</v>
      </c>
      <c r="AZ7" s="37">
        <v>100.50232479976054</v>
      </c>
      <c r="BA7" s="37">
        <v>99.924506854710799</v>
      </c>
      <c r="BB7" s="37">
        <v>98.393728303899692</v>
      </c>
      <c r="BC7" s="37">
        <v>97.374101450646052</v>
      </c>
      <c r="BD7" s="37">
        <v>97.265629617001068</v>
      </c>
      <c r="BE7" s="37">
        <v>95.371261402581041</v>
      </c>
      <c r="BF7" s="37">
        <v>94.894100080821744</v>
      </c>
      <c r="BG7" s="37">
        <v>94.298923239417604</v>
      </c>
      <c r="BH7" s="37">
        <v>94.843116787630137</v>
      </c>
      <c r="BI7" s="37">
        <v>95.254004092877096</v>
      </c>
      <c r="BJ7" s="37">
        <v>94.84317500021875</v>
      </c>
      <c r="BK7" s="37">
        <v>94.747692336361183</v>
      </c>
      <c r="BL7" s="37">
        <v>94.096460548748809</v>
      </c>
      <c r="BM7" s="37">
        <v>94.198225664560397</v>
      </c>
      <c r="BN7" s="37">
        <v>93.860166467805342</v>
      </c>
      <c r="BO7" s="37">
        <v>93.245785897907851</v>
      </c>
      <c r="BP7" s="37">
        <v>93.260693817611141</v>
      </c>
      <c r="BQ7" s="37">
        <v>93.253862134698295</v>
      </c>
      <c r="BR7" s="37">
        <v>92.793604089084837</v>
      </c>
      <c r="BS7" s="37">
        <v>92.477675297553716</v>
      </c>
      <c r="BT7" s="37">
        <v>92.823592035779384</v>
      </c>
      <c r="BU7" s="37">
        <v>93.230775532919779</v>
      </c>
      <c r="BV7" s="37">
        <v>94.427147439843964</v>
      </c>
      <c r="BW7" s="37">
        <v>94.620416418475102</v>
      </c>
      <c r="BX7" s="37">
        <v>94.04795466367456</v>
      </c>
      <c r="BY7" s="37">
        <v>93.57155752596023</v>
      </c>
      <c r="BZ7" s="37">
        <v>92.426931180854794</v>
      </c>
      <c r="CA7" s="37">
        <v>91.851274341213426</v>
      </c>
      <c r="CB7" s="37">
        <v>90.954831782257187</v>
      </c>
      <c r="CC7" s="37">
        <v>90.27997364463269</v>
      </c>
      <c r="CD7" s="37">
        <v>89.659243792065382</v>
      </c>
      <c r="CE7" s="37">
        <v>88.995163190382911</v>
      </c>
      <c r="CF7" s="37">
        <v>88.421607410720455</v>
      </c>
      <c r="CG7" s="37">
        <v>89.365848204399001</v>
      </c>
      <c r="CH7" s="37">
        <v>89.622587126538534</v>
      </c>
      <c r="CI7" s="37">
        <v>89.577940710151182</v>
      </c>
      <c r="CJ7" s="37">
        <v>88.896221840271522</v>
      </c>
      <c r="CK7" s="37">
        <v>88.156377124650533</v>
      </c>
      <c r="CL7" s="37">
        <v>87.206969461532069</v>
      </c>
      <c r="CM7" s="37">
        <v>86.824180381648475</v>
      </c>
      <c r="CN7" s="37">
        <v>86.447536662742266</v>
      </c>
      <c r="CO7" s="37">
        <v>85.690686127919321</v>
      </c>
      <c r="CP7" s="37">
        <v>85.201614704537548</v>
      </c>
      <c r="CQ7" s="37">
        <v>85.198754703379578</v>
      </c>
      <c r="CR7" s="37">
        <v>86.112172011621595</v>
      </c>
      <c r="CS7" s="37">
        <v>86.800216158632082</v>
      </c>
      <c r="CT7" s="37">
        <v>86.638302858038756</v>
      </c>
      <c r="CU7" s="37">
        <v>87.352256524823957</v>
      </c>
      <c r="CV7" s="37">
        <v>89.190432112472337</v>
      </c>
      <c r="CW7" s="37">
        <v>89.248394093321238</v>
      </c>
      <c r="CX7" s="37">
        <v>88.411707956172435</v>
      </c>
      <c r="CY7" s="37">
        <v>88.423809366113545</v>
      </c>
      <c r="CZ7" s="37">
        <v>88.078231583203277</v>
      </c>
      <c r="DA7" s="37">
        <v>89.096632382795008</v>
      </c>
      <c r="DB7" s="37">
        <v>89.353884423831076</v>
      </c>
      <c r="DC7" s="37">
        <v>90.786535612341723</v>
      </c>
      <c r="DD7" s="37">
        <v>93.508919155902305</v>
      </c>
      <c r="DE7" s="37">
        <v>96.355749447683309</v>
      </c>
      <c r="DF7" s="37">
        <v>99.36651510456457</v>
      </c>
      <c r="DG7" s="37">
        <v>99.0715708500706</v>
      </c>
      <c r="DH7" s="37">
        <v>97.932583915011477</v>
      </c>
      <c r="DI7" s="37">
        <v>96.300447032691636</v>
      </c>
      <c r="DJ7" s="37">
        <v>95.817671717787803</v>
      </c>
      <c r="DK7" s="37">
        <v>95.628190015349986</v>
      </c>
      <c r="DL7" s="37">
        <v>95.415263589909841</v>
      </c>
      <c r="DM7" s="37">
        <v>97.738272473148868</v>
      </c>
      <c r="DN7" s="37">
        <v>99.418697673050929</v>
      </c>
      <c r="DO7" s="37">
        <v>101.47789733551497</v>
      </c>
      <c r="DP7" s="37">
        <v>132.73879410461788</v>
      </c>
      <c r="DQ7" s="37">
        <v>151.86625449471444</v>
      </c>
      <c r="DR7" s="37">
        <v>166.62354430586018</v>
      </c>
      <c r="DS7" s="37">
        <v>177.5819863881365</v>
      </c>
      <c r="DT7" s="35">
        <v>100</v>
      </c>
      <c r="DU7" s="37">
        <v>99.782665650984782</v>
      </c>
      <c r="DV7" s="37">
        <v>176.98592500940634</v>
      </c>
      <c r="DW7" s="37">
        <f t="shared" si="0"/>
        <v>-0.21733434901521775</v>
      </c>
      <c r="DX7" s="37">
        <f t="shared" si="1"/>
        <v>2.1110604891041049</v>
      </c>
      <c r="DZ7" s="36">
        <f t="shared" si="2"/>
        <v>0.56501668138121863</v>
      </c>
    </row>
    <row r="8" spans="1:130" ht="13.5" customHeight="1">
      <c r="A8" s="1" t="s">
        <v>4</v>
      </c>
      <c r="B8" s="37">
        <v>1.6446093932095462</v>
      </c>
      <c r="C8" s="37">
        <v>95.371261402581041</v>
      </c>
      <c r="D8" s="37">
        <v>85.015146609366852</v>
      </c>
      <c r="E8" s="37">
        <v>84.388047280442649</v>
      </c>
      <c r="F8" s="37">
        <v>83.553345500255844</v>
      </c>
      <c r="G8" s="37">
        <v>81.611554571979525</v>
      </c>
      <c r="H8" s="37">
        <v>87.02348019183232</v>
      </c>
      <c r="I8" s="37">
        <v>87.964543404278785</v>
      </c>
      <c r="J8" s="37">
        <v>85.085226394389551</v>
      </c>
      <c r="K8" s="37">
        <v>86.462432885854426</v>
      </c>
      <c r="L8" s="37">
        <v>86.614373319164727</v>
      </c>
      <c r="M8" s="37">
        <v>84.579377279468289</v>
      </c>
      <c r="N8" s="37">
        <v>85.4759017627552</v>
      </c>
      <c r="O8" s="37">
        <v>84.058608740446601</v>
      </c>
      <c r="P8" s="37">
        <v>84.115987146772838</v>
      </c>
      <c r="Q8" s="37">
        <v>93.947581486869652</v>
      </c>
      <c r="R8" s="37">
        <v>92.050169157370078</v>
      </c>
      <c r="S8" s="37">
        <v>92.288947296164295</v>
      </c>
      <c r="T8" s="37">
        <v>93.032986036118217</v>
      </c>
      <c r="U8" s="37">
        <v>92.5590326021415</v>
      </c>
      <c r="V8" s="37">
        <v>92.126565890704398</v>
      </c>
      <c r="W8" s="37">
        <v>92.090714318492275</v>
      </c>
      <c r="X8" s="37">
        <v>91.497438648077718</v>
      </c>
      <c r="Y8" s="37">
        <v>91.012194195981621</v>
      </c>
      <c r="Z8" s="37">
        <v>92.412901966719261</v>
      </c>
      <c r="AA8" s="37">
        <v>92.002861910537646</v>
      </c>
      <c r="AB8" s="37">
        <v>91.751061847743003</v>
      </c>
      <c r="AC8" s="37">
        <v>92.235405090135998</v>
      </c>
      <c r="AD8" s="37">
        <v>92.638256186157193</v>
      </c>
      <c r="AE8" s="37">
        <v>92.921101369414046</v>
      </c>
      <c r="AF8" s="37">
        <v>92.775447235673909</v>
      </c>
      <c r="AG8" s="37">
        <v>92.4633282751644</v>
      </c>
      <c r="AH8" s="37">
        <v>93.090880990493687</v>
      </c>
      <c r="AI8" s="37">
        <v>92.778969204628581</v>
      </c>
      <c r="AJ8" s="37">
        <v>92.310930606749281</v>
      </c>
      <c r="AK8" s="37">
        <v>91.576983352792226</v>
      </c>
      <c r="AL8" s="37">
        <v>92.930745349110509</v>
      </c>
      <c r="AM8" s="37">
        <v>95.72909470584878</v>
      </c>
      <c r="AN8" s="37">
        <v>96.453377262644935</v>
      </c>
      <c r="AO8" s="37">
        <v>97.484816947217396</v>
      </c>
      <c r="AP8" s="37">
        <v>97.472479697143825</v>
      </c>
      <c r="AQ8" s="37">
        <v>98.264425492798566</v>
      </c>
      <c r="AR8" s="37">
        <v>99.014004073675039</v>
      </c>
      <c r="AS8" s="37">
        <v>99.010078114163804</v>
      </c>
      <c r="AT8" s="37">
        <v>98.244516009472434</v>
      </c>
      <c r="AU8" s="37">
        <v>98.952203877252757</v>
      </c>
      <c r="AV8" s="37">
        <v>100.3174951425315</v>
      </c>
      <c r="AW8" s="37">
        <v>99.319452010635104</v>
      </c>
      <c r="AX8" s="37">
        <v>100</v>
      </c>
      <c r="AY8" s="37">
        <v>100.00000000000001</v>
      </c>
      <c r="AZ8" s="37">
        <v>106.35660824796464</v>
      </c>
      <c r="BA8" s="37">
        <v>106.35651054155137</v>
      </c>
      <c r="BB8" s="37">
        <v>105.57058109229874</v>
      </c>
      <c r="BC8" s="37">
        <v>104.89959728597503</v>
      </c>
      <c r="BD8" s="37">
        <v>104.26629204023968</v>
      </c>
      <c r="BE8" s="37">
        <v>103.93341396567249</v>
      </c>
      <c r="BF8" s="37">
        <v>103.10397664779893</v>
      </c>
      <c r="BG8" s="37">
        <v>102.89535827210737</v>
      </c>
      <c r="BH8" s="37">
        <v>102.03662613233269</v>
      </c>
      <c r="BI8" s="37">
        <v>99.85282333467427</v>
      </c>
      <c r="BJ8" s="37">
        <v>99.784615416452169</v>
      </c>
      <c r="BK8" s="37">
        <v>100.76694615928527</v>
      </c>
      <c r="BL8" s="37">
        <v>101.07096292183651</v>
      </c>
      <c r="BM8" s="37">
        <v>100.70759328054282</v>
      </c>
      <c r="BN8" s="37">
        <v>100.16749797908872</v>
      </c>
      <c r="BO8" s="37">
        <v>99.7654111048072</v>
      </c>
      <c r="BP8" s="37">
        <v>99.966579560531684</v>
      </c>
      <c r="BQ8" s="37">
        <v>100.13692569270708</v>
      </c>
      <c r="BR8" s="37">
        <v>99.929151469994736</v>
      </c>
      <c r="BS8" s="37">
        <v>100.05015221949353</v>
      </c>
      <c r="BT8" s="37">
        <v>99.635530671902927</v>
      </c>
      <c r="BU8" s="37">
        <v>99.52819445420748</v>
      </c>
      <c r="BV8" s="37">
        <v>99.254165522887689</v>
      </c>
      <c r="BW8" s="37">
        <v>100.1788972061085</v>
      </c>
      <c r="BX8" s="37">
        <v>100.31003909899897</v>
      </c>
      <c r="BY8" s="37">
        <v>100.29438788218246</v>
      </c>
      <c r="BZ8" s="37">
        <v>100.06476740945813</v>
      </c>
      <c r="CA8" s="37">
        <v>99.743578607931013</v>
      </c>
      <c r="CB8" s="37">
        <v>99.692442412146804</v>
      </c>
      <c r="CC8" s="37">
        <v>98.934483956463282</v>
      </c>
      <c r="CD8" s="37">
        <v>98.229793820528783</v>
      </c>
      <c r="CE8" s="37">
        <v>97.139305077429341</v>
      </c>
      <c r="CF8" s="37">
        <v>96.227925311836771</v>
      </c>
      <c r="CG8" s="37">
        <v>95.60534950466328</v>
      </c>
      <c r="CH8" s="37">
        <v>95.117189316739882</v>
      </c>
      <c r="CI8" s="37">
        <v>96.105482005466044</v>
      </c>
      <c r="CJ8" s="37">
        <v>95.881477393407962</v>
      </c>
      <c r="CK8" s="37">
        <v>95.138110255291181</v>
      </c>
      <c r="CL8" s="37">
        <v>95.541901103442498</v>
      </c>
      <c r="CM8" s="37">
        <v>95.799647568871549</v>
      </c>
      <c r="CN8" s="37">
        <v>96.106979835875919</v>
      </c>
      <c r="CO8" s="37">
        <v>95.847024725800779</v>
      </c>
      <c r="CP8" s="37">
        <v>96.028242794838548</v>
      </c>
      <c r="CQ8" s="37">
        <v>96.059072511193733</v>
      </c>
      <c r="CR8" s="37">
        <v>96.50223319582436</v>
      </c>
      <c r="CS8" s="37">
        <v>96.839447557060623</v>
      </c>
      <c r="CT8" s="37">
        <v>97.00092719240331</v>
      </c>
      <c r="CU8" s="37">
        <v>97.167436053965531</v>
      </c>
      <c r="CV8" s="37">
        <v>99.866825181009816</v>
      </c>
      <c r="CW8" s="37">
        <v>99.201092964407067</v>
      </c>
      <c r="CX8" s="37">
        <v>99.639195652262003</v>
      </c>
      <c r="CY8" s="37">
        <v>99.666148345948812</v>
      </c>
      <c r="CZ8" s="37">
        <v>99.846248156276047</v>
      </c>
      <c r="DA8" s="37">
        <v>100.71888908353178</v>
      </c>
      <c r="DB8" s="37">
        <v>101.97758434816095</v>
      </c>
      <c r="DC8" s="37">
        <v>102.47111186690059</v>
      </c>
      <c r="DD8" s="37">
        <v>104.61334336572138</v>
      </c>
      <c r="DE8" s="37">
        <v>107.16889423197068</v>
      </c>
      <c r="DF8" s="37">
        <v>110.27053589335259</v>
      </c>
      <c r="DG8" s="37">
        <v>111.21083767971741</v>
      </c>
      <c r="DH8" s="37">
        <v>112.15832919277346</v>
      </c>
      <c r="DI8" s="37">
        <v>108.76833541666461</v>
      </c>
      <c r="DJ8" s="37">
        <v>105.24441801589172</v>
      </c>
      <c r="DK8" s="37">
        <v>105.26056212297851</v>
      </c>
      <c r="DL8" s="37">
        <v>104.14834096286155</v>
      </c>
      <c r="DM8" s="37">
        <v>103.47128359167414</v>
      </c>
      <c r="DN8" s="37">
        <v>103.15743187011807</v>
      </c>
      <c r="DO8" s="37">
        <v>102.17793052188696</v>
      </c>
      <c r="DP8" s="37">
        <v>114.18424910478134</v>
      </c>
      <c r="DQ8" s="37">
        <v>124.70437038719261</v>
      </c>
      <c r="DR8" s="37">
        <v>138.43433299917558</v>
      </c>
      <c r="DS8" s="37">
        <v>147.48394169877974</v>
      </c>
      <c r="DT8" s="35">
        <v>100</v>
      </c>
      <c r="DU8" s="37">
        <v>108.20247813361135</v>
      </c>
      <c r="DV8" s="37">
        <v>150.56228893838085</v>
      </c>
      <c r="DW8" s="37">
        <f t="shared" si="0"/>
        <v>8.2024781336113506</v>
      </c>
      <c r="DX8" s="37">
        <f t="shared" si="1"/>
        <v>-10.84032659926325</v>
      </c>
      <c r="DZ8" s="36">
        <f t="shared" si="2"/>
        <v>0.66417693769869568</v>
      </c>
    </row>
    <row r="9" spans="1:130">
      <c r="A9" s="1" t="s">
        <v>5</v>
      </c>
      <c r="B9" s="37">
        <v>2.0141454626751605</v>
      </c>
      <c r="C9" s="37">
        <v>103.93341396567249</v>
      </c>
      <c r="D9" s="37">
        <v>108.71811896176565</v>
      </c>
      <c r="E9" s="37">
        <v>100.11421992982235</v>
      </c>
      <c r="F9" s="37">
        <v>100.52248597247232</v>
      </c>
      <c r="G9" s="37">
        <v>100.55102550182725</v>
      </c>
      <c r="H9" s="37">
        <v>103.67675052667532</v>
      </c>
      <c r="I9" s="37">
        <v>103.55397651870162</v>
      </c>
      <c r="J9" s="37">
        <v>100.68883474098452</v>
      </c>
      <c r="K9" s="37">
        <v>101.13869231684028</v>
      </c>
      <c r="L9" s="37">
        <v>101.36474740803766</v>
      </c>
      <c r="M9" s="37">
        <v>101.86493175412264</v>
      </c>
      <c r="N9" s="37">
        <v>100.86063520546556</v>
      </c>
      <c r="O9" s="37">
        <v>101.63182570831006</v>
      </c>
      <c r="P9" s="37">
        <v>101.86705256891194</v>
      </c>
      <c r="Q9" s="37">
        <v>98.623035159623399</v>
      </c>
      <c r="R9" s="37">
        <v>98.048289697623659</v>
      </c>
      <c r="S9" s="37">
        <v>97.186533474642275</v>
      </c>
      <c r="T9" s="37">
        <v>98.194426117657727</v>
      </c>
      <c r="U9" s="37">
        <v>98.256988025200428</v>
      </c>
      <c r="V9" s="37">
        <v>98.123883273035773</v>
      </c>
      <c r="W9" s="37">
        <v>98.312299210267767</v>
      </c>
      <c r="X9" s="37">
        <v>98.296419613811096</v>
      </c>
      <c r="Y9" s="37">
        <v>99.637885549454083</v>
      </c>
      <c r="Z9" s="37">
        <v>98.250590933881739</v>
      </c>
      <c r="AA9" s="37">
        <v>99.269857389087861</v>
      </c>
      <c r="AB9" s="37">
        <v>99.718723391519788</v>
      </c>
      <c r="AC9" s="37">
        <v>99.742820473448518</v>
      </c>
      <c r="AD9" s="37">
        <v>99.938939660516027</v>
      </c>
      <c r="AE9" s="37">
        <v>99.392410025990486</v>
      </c>
      <c r="AF9" s="37">
        <v>99.368138103945327</v>
      </c>
      <c r="AG9" s="37">
        <v>99.482648095492323</v>
      </c>
      <c r="AH9" s="37">
        <v>99.621491717360868</v>
      </c>
      <c r="AI9" s="37">
        <v>100.44162556466929</v>
      </c>
      <c r="AJ9" s="37">
        <v>101.15847004202026</v>
      </c>
      <c r="AK9" s="37">
        <v>100.59545401298692</v>
      </c>
      <c r="AL9" s="37">
        <v>100.32816461382086</v>
      </c>
      <c r="AM9" s="37">
        <v>100.64090215854522</v>
      </c>
      <c r="AN9" s="37">
        <v>100.78844664738421</v>
      </c>
      <c r="AO9" s="37">
        <v>101.11761916305271</v>
      </c>
      <c r="AP9" s="37">
        <v>101.83316776659956</v>
      </c>
      <c r="AQ9" s="37">
        <v>101.88472503152006</v>
      </c>
      <c r="AR9" s="37">
        <v>102.2908991914056</v>
      </c>
      <c r="AS9" s="37">
        <v>102.4785540598955</v>
      </c>
      <c r="AT9" s="37">
        <v>101.13082473419931</v>
      </c>
      <c r="AU9" s="37">
        <v>101.56063316394069</v>
      </c>
      <c r="AV9" s="37">
        <v>100.94264534536013</v>
      </c>
      <c r="AW9" s="37">
        <v>100.05525976150368</v>
      </c>
      <c r="AX9" s="37">
        <v>100</v>
      </c>
      <c r="AY9" s="37">
        <v>100.00000000000003</v>
      </c>
      <c r="AZ9" s="37">
        <v>103.90647444961724</v>
      </c>
      <c r="BA9" s="37">
        <v>104.02051159927443</v>
      </c>
      <c r="BB9" s="37">
        <v>103.75207594601571</v>
      </c>
      <c r="BC9" s="37">
        <v>102.65077053997237</v>
      </c>
      <c r="BD9" s="37">
        <v>101.8197086825989</v>
      </c>
      <c r="BE9" s="37">
        <v>101.22940836732529</v>
      </c>
      <c r="BF9" s="37">
        <v>100.37395639374814</v>
      </c>
      <c r="BG9" s="37">
        <v>100.60663761646001</v>
      </c>
      <c r="BH9" s="37">
        <v>99.76169971233584</v>
      </c>
      <c r="BI9" s="37">
        <v>99.1744162021362</v>
      </c>
      <c r="BJ9" s="37">
        <v>98.947630874121074</v>
      </c>
      <c r="BK9" s="37">
        <v>99.476818460795982</v>
      </c>
      <c r="BL9" s="37">
        <v>99.76199737606126</v>
      </c>
      <c r="BM9" s="37">
        <v>99.880423429630369</v>
      </c>
      <c r="BN9" s="37">
        <v>100.29595768051063</v>
      </c>
      <c r="BO9" s="37">
        <v>99.638079661070549</v>
      </c>
      <c r="BP9" s="37">
        <v>100.14846036500656</v>
      </c>
      <c r="BQ9" s="37">
        <v>100.57693142797652</v>
      </c>
      <c r="BR9" s="37">
        <v>99.90513235993626</v>
      </c>
      <c r="BS9" s="37">
        <v>99.679012947434373</v>
      </c>
      <c r="BT9" s="37">
        <v>98.996831805615557</v>
      </c>
      <c r="BU9" s="37">
        <v>98.322581680175105</v>
      </c>
      <c r="BV9" s="37">
        <v>97.984971573090021</v>
      </c>
      <c r="BW9" s="37">
        <v>98.867994322954331</v>
      </c>
      <c r="BX9" s="37">
        <v>99.663328402581328</v>
      </c>
      <c r="BY9" s="37">
        <v>99.430620214463772</v>
      </c>
      <c r="BZ9" s="37">
        <v>99.62552055129413</v>
      </c>
      <c r="CA9" s="37">
        <v>99.04614224882431</v>
      </c>
      <c r="CB9" s="37">
        <v>99.642424617354038</v>
      </c>
      <c r="CC9" s="37">
        <v>99.100576452843541</v>
      </c>
      <c r="CD9" s="37">
        <v>97.333369390625663</v>
      </c>
      <c r="CE9" s="37">
        <v>96.599341473306922</v>
      </c>
      <c r="CF9" s="37">
        <v>95.575677868148532</v>
      </c>
      <c r="CG9" s="37">
        <v>95.278930799063829</v>
      </c>
      <c r="CH9" s="37">
        <v>93.27944200411963</v>
      </c>
      <c r="CI9" s="37">
        <v>93.011729256463738</v>
      </c>
      <c r="CJ9" s="37">
        <v>92.116600186762625</v>
      </c>
      <c r="CK9" s="37">
        <v>90.127782305533344</v>
      </c>
      <c r="CL9" s="37">
        <v>89.189618687437573</v>
      </c>
      <c r="CM9" s="37">
        <v>87.271968887475012</v>
      </c>
      <c r="CN9" s="37">
        <v>86.694886276139044</v>
      </c>
      <c r="CO9" s="37">
        <v>84.708936257398591</v>
      </c>
      <c r="CP9" s="37">
        <v>85.989719870635923</v>
      </c>
      <c r="CQ9" s="37">
        <v>86.403648863236</v>
      </c>
      <c r="CR9" s="37">
        <v>86.930388996624359</v>
      </c>
      <c r="CS9" s="37">
        <v>86.890585031737075</v>
      </c>
      <c r="CT9" s="37">
        <v>87.301014341710044</v>
      </c>
      <c r="CU9" s="37">
        <v>87.536533758752597</v>
      </c>
      <c r="CV9" s="37">
        <v>88.26681318354693</v>
      </c>
      <c r="CW9" s="37">
        <v>88.31640909970686</v>
      </c>
      <c r="CX9" s="37">
        <v>87.869457838901511</v>
      </c>
      <c r="CY9" s="37">
        <v>88.157908279804332</v>
      </c>
      <c r="CZ9" s="37">
        <v>88.081396128322098</v>
      </c>
      <c r="DA9" s="37">
        <v>87.984446878700595</v>
      </c>
      <c r="DB9" s="37">
        <v>87.763719863798201</v>
      </c>
      <c r="DC9" s="37">
        <v>88.538869818140753</v>
      </c>
      <c r="DD9" s="37">
        <v>90.756109944611026</v>
      </c>
      <c r="DE9" s="37">
        <v>91.803682758022376</v>
      </c>
      <c r="DF9" s="37">
        <v>93.21804330133287</v>
      </c>
      <c r="DG9" s="37">
        <v>94.36507003919219</v>
      </c>
      <c r="DH9" s="37">
        <v>95.409569089750164</v>
      </c>
      <c r="DI9" s="37">
        <v>94.503982132119802</v>
      </c>
      <c r="DJ9" s="37">
        <v>94.458646124353351</v>
      </c>
      <c r="DK9" s="37">
        <v>94.357413934261345</v>
      </c>
      <c r="DL9" s="37">
        <v>94.959969717576413</v>
      </c>
      <c r="DM9" s="37">
        <v>95.033772341432339</v>
      </c>
      <c r="DN9" s="37">
        <v>95.673102056070505</v>
      </c>
      <c r="DO9" s="37">
        <v>96.429709600980857</v>
      </c>
      <c r="DP9" s="37">
        <v>109.5602038715033</v>
      </c>
      <c r="DQ9" s="37">
        <v>123.95757996604351</v>
      </c>
      <c r="DR9" s="37">
        <v>136.80133093398393</v>
      </c>
      <c r="DS9" s="37">
        <v>149.02872139117059</v>
      </c>
      <c r="DT9" s="35">
        <v>100</v>
      </c>
      <c r="DU9" s="37">
        <v>109.05570727545745</v>
      </c>
      <c r="DV9" s="37">
        <v>155.95912863837242</v>
      </c>
      <c r="DW9" s="37">
        <f t="shared" si="0"/>
        <v>9.0557072754574648</v>
      </c>
      <c r="DX9" s="37">
        <f t="shared" si="1"/>
        <v>4.8112898465474672</v>
      </c>
      <c r="DZ9" s="36">
        <f t="shared" si="2"/>
        <v>0.64119363113314964</v>
      </c>
    </row>
    <row r="10" spans="1:130">
      <c r="A10" s="1" t="s">
        <v>6</v>
      </c>
      <c r="B10" s="37">
        <v>2.4570501687121107</v>
      </c>
      <c r="C10" s="37">
        <v>101.22940836732529</v>
      </c>
      <c r="D10" s="37">
        <v>104.61106414080568</v>
      </c>
      <c r="E10" s="37">
        <v>96.700585024089932</v>
      </c>
      <c r="F10" s="37">
        <v>93.826362504574746</v>
      </c>
      <c r="G10" s="37">
        <v>89.610173685674852</v>
      </c>
      <c r="H10" s="37">
        <v>93.832582891506817</v>
      </c>
      <c r="I10" s="37">
        <v>94.149314775057093</v>
      </c>
      <c r="J10" s="37">
        <v>94.332359872842744</v>
      </c>
      <c r="K10" s="37">
        <v>94.313097204956719</v>
      </c>
      <c r="L10" s="37">
        <v>93.263920586409895</v>
      </c>
      <c r="M10" s="37">
        <v>91.423357113637095</v>
      </c>
      <c r="N10" s="37">
        <v>91.13552895843624</v>
      </c>
      <c r="O10" s="37">
        <v>91.610016976405419</v>
      </c>
      <c r="P10" s="37">
        <v>91.654649376676318</v>
      </c>
      <c r="Q10" s="37">
        <v>94.236102576370413</v>
      </c>
      <c r="R10" s="37">
        <v>94.274230503472808</v>
      </c>
      <c r="S10" s="37">
        <v>93.989428053121813</v>
      </c>
      <c r="T10" s="37">
        <v>94.512061129585319</v>
      </c>
      <c r="U10" s="37">
        <v>94.213123597085811</v>
      </c>
      <c r="V10" s="37">
        <v>94.668752648535417</v>
      </c>
      <c r="W10" s="37">
        <v>94.406431985610467</v>
      </c>
      <c r="X10" s="37">
        <v>94.679751588195998</v>
      </c>
      <c r="Y10" s="37">
        <v>100.65840971293115</v>
      </c>
      <c r="Z10" s="37">
        <v>95.703427875638653</v>
      </c>
      <c r="AA10" s="37">
        <v>96.042255358600116</v>
      </c>
      <c r="AB10" s="37">
        <v>96.911599521089272</v>
      </c>
      <c r="AC10" s="37">
        <v>97.210132255599163</v>
      </c>
      <c r="AD10" s="37">
        <v>97.614698932073509</v>
      </c>
      <c r="AE10" s="37">
        <v>97.378262209169989</v>
      </c>
      <c r="AF10" s="37">
        <v>97.331779834305777</v>
      </c>
      <c r="AG10" s="37">
        <v>97.54756029408226</v>
      </c>
      <c r="AH10" s="37">
        <v>98.004681315264989</v>
      </c>
      <c r="AI10" s="37">
        <v>99.701259083666898</v>
      </c>
      <c r="AJ10" s="37">
        <v>99.489191199737959</v>
      </c>
      <c r="AK10" s="37">
        <v>99.575667615975775</v>
      </c>
      <c r="AL10" s="37">
        <v>99.975249494349484</v>
      </c>
      <c r="AM10" s="37">
        <v>100.90657401187654</v>
      </c>
      <c r="AN10" s="37">
        <v>101.92996115789805</v>
      </c>
      <c r="AO10" s="37">
        <v>101.86389812599349</v>
      </c>
      <c r="AP10" s="37">
        <v>101.70048696041584</v>
      </c>
      <c r="AQ10" s="37">
        <v>101.232181949063</v>
      </c>
      <c r="AR10" s="37">
        <v>101.97097297707408</v>
      </c>
      <c r="AS10" s="37">
        <v>101.80711075087946</v>
      </c>
      <c r="AT10" s="37">
        <v>100.95591310398173</v>
      </c>
      <c r="AU10" s="37">
        <v>101.43048670134513</v>
      </c>
      <c r="AV10" s="37">
        <v>99.661958981704046</v>
      </c>
      <c r="AW10" s="37">
        <v>100.10301530552765</v>
      </c>
      <c r="AX10" s="37">
        <v>100</v>
      </c>
      <c r="AY10" s="37">
        <v>99.999999999999972</v>
      </c>
      <c r="AZ10" s="37">
        <v>101.68072429633685</v>
      </c>
      <c r="BA10" s="37">
        <v>103.15358362863394</v>
      </c>
      <c r="BB10" s="37">
        <v>103.54111473196413</v>
      </c>
      <c r="BC10" s="37">
        <v>103.83195536937896</v>
      </c>
      <c r="BD10" s="37">
        <v>103.90367040128474</v>
      </c>
      <c r="BE10" s="37">
        <v>103.43582368606138</v>
      </c>
      <c r="BF10" s="37">
        <v>102.94692777399703</v>
      </c>
      <c r="BG10" s="37">
        <v>103.19981091934437</v>
      </c>
      <c r="BH10" s="37">
        <v>103.26425406786501</v>
      </c>
      <c r="BI10" s="37">
        <v>103.01976884761933</v>
      </c>
      <c r="BJ10" s="37">
        <v>102.50005316518849</v>
      </c>
      <c r="BK10" s="37">
        <v>102.83461880097857</v>
      </c>
      <c r="BL10" s="37">
        <v>102.74885806483788</v>
      </c>
      <c r="BM10" s="37">
        <v>102.62797733338833</v>
      </c>
      <c r="BN10" s="37">
        <v>102.24305426155605</v>
      </c>
      <c r="BO10" s="37">
        <v>101.76138970485792</v>
      </c>
      <c r="BP10" s="37">
        <v>101.7867860153906</v>
      </c>
      <c r="BQ10" s="37">
        <v>101.49291972857347</v>
      </c>
      <c r="BR10" s="37">
        <v>100.9953492466675</v>
      </c>
      <c r="BS10" s="37">
        <v>100.38819714009986</v>
      </c>
      <c r="BT10" s="37">
        <v>99.922258233870593</v>
      </c>
      <c r="BU10" s="37">
        <v>99.907019594268405</v>
      </c>
      <c r="BV10" s="37">
        <v>99.523977689871529</v>
      </c>
      <c r="BW10" s="37">
        <v>99.390785435115831</v>
      </c>
      <c r="BX10" s="37">
        <v>99.10553009283359</v>
      </c>
      <c r="BY10" s="37">
        <v>99.016778930682563</v>
      </c>
      <c r="BZ10" s="37">
        <v>99.483253503179256</v>
      </c>
      <c r="CA10" s="37">
        <v>99.40739202745155</v>
      </c>
      <c r="CB10" s="37">
        <v>99.282222589225313</v>
      </c>
      <c r="CC10" s="37">
        <v>98.781899488667094</v>
      </c>
      <c r="CD10" s="37">
        <v>98.445310197174223</v>
      </c>
      <c r="CE10" s="37">
        <v>97.428979653837203</v>
      </c>
      <c r="CF10" s="37">
        <v>97.198422366154531</v>
      </c>
      <c r="CG10" s="37">
        <v>95.375897044581336</v>
      </c>
      <c r="CH10" s="37">
        <v>94.039684534852725</v>
      </c>
      <c r="CI10" s="37">
        <v>93.666320632234303</v>
      </c>
      <c r="CJ10" s="37">
        <v>93.491154456995702</v>
      </c>
      <c r="CK10" s="37">
        <v>92.757669863497298</v>
      </c>
      <c r="CL10" s="37">
        <v>92.239588446050419</v>
      </c>
      <c r="CM10" s="37">
        <v>92.324422943591969</v>
      </c>
      <c r="CN10" s="37">
        <v>93.660340607707738</v>
      </c>
      <c r="CO10" s="37">
        <v>94.394531055862743</v>
      </c>
      <c r="CP10" s="37">
        <v>94.814056065745689</v>
      </c>
      <c r="CQ10" s="37">
        <v>95.01407400574324</v>
      </c>
      <c r="CR10" s="37">
        <v>95.179692779052814</v>
      </c>
      <c r="CS10" s="37">
        <v>95.165864999305938</v>
      </c>
      <c r="CT10" s="37">
        <v>95.627400428172535</v>
      </c>
      <c r="CU10" s="37">
        <v>95.527879058076451</v>
      </c>
      <c r="CV10" s="37">
        <v>95.299951269212528</v>
      </c>
      <c r="CW10" s="37">
        <v>94.320566134035047</v>
      </c>
      <c r="CX10" s="37">
        <v>93.516113021034897</v>
      </c>
      <c r="CY10" s="37">
        <v>93.278748687358615</v>
      </c>
      <c r="CZ10" s="37">
        <v>92.522321023193982</v>
      </c>
      <c r="DA10" s="37">
        <v>92.311075169872396</v>
      </c>
      <c r="DB10" s="37">
        <v>92.601104873155279</v>
      </c>
      <c r="DC10" s="37">
        <v>93.901485027317406</v>
      </c>
      <c r="DD10" s="37">
        <v>98.809448119096004</v>
      </c>
      <c r="DE10" s="37">
        <v>101.32752530149797</v>
      </c>
      <c r="DF10" s="37">
        <v>103.53377321225445</v>
      </c>
      <c r="DG10" s="37">
        <v>103.8330830552386</v>
      </c>
      <c r="DH10" s="37">
        <v>101.82425359616596</v>
      </c>
      <c r="DI10" s="37">
        <v>101.37645267485479</v>
      </c>
      <c r="DJ10" s="37">
        <v>100.26487505711373</v>
      </c>
      <c r="DK10" s="37">
        <v>100.35473609099191</v>
      </c>
      <c r="DL10" s="37">
        <v>100.17989621208763</v>
      </c>
      <c r="DM10" s="37">
        <v>101.2613576301175</v>
      </c>
      <c r="DN10" s="37">
        <v>103.19115221051889</v>
      </c>
      <c r="DO10" s="37">
        <v>104.24503062768898</v>
      </c>
      <c r="DP10" s="37">
        <v>153.59607999921636</v>
      </c>
      <c r="DQ10" s="37">
        <v>160.1184551990317</v>
      </c>
      <c r="DR10" s="37">
        <v>175.67461940059368</v>
      </c>
      <c r="DS10" s="37">
        <v>198.237929870545</v>
      </c>
      <c r="DT10" s="35">
        <v>100</v>
      </c>
      <c r="DU10" s="37">
        <v>103.78765168575714</v>
      </c>
      <c r="DV10" s="37">
        <v>191.02722867221692</v>
      </c>
      <c r="DW10" s="37">
        <f t="shared" si="0"/>
        <v>3.7876516857571403</v>
      </c>
      <c r="DX10" s="37">
        <f t="shared" si="1"/>
        <v>-1.7915708013936751</v>
      </c>
      <c r="DZ10" s="36">
        <f t="shared" si="2"/>
        <v>0.52348558210824336</v>
      </c>
    </row>
    <row r="11" spans="1:130" ht="13.5" customHeight="1">
      <c r="A11" s="1" t="s">
        <v>7</v>
      </c>
      <c r="B11" s="37">
        <v>0.28702986505563921</v>
      </c>
      <c r="C11" s="37">
        <v>103.43582368606138</v>
      </c>
      <c r="D11" s="37">
        <v>65.958902445972754</v>
      </c>
      <c r="E11" s="37">
        <v>63.144543454389563</v>
      </c>
      <c r="F11" s="37">
        <v>65.736731400819693</v>
      </c>
      <c r="G11" s="37">
        <v>61.886428757665477</v>
      </c>
      <c r="H11" s="37">
        <v>61.739792072323539</v>
      </c>
      <c r="I11" s="37">
        <v>64.544266561395972</v>
      </c>
      <c r="J11" s="37">
        <v>66.461934810774949</v>
      </c>
      <c r="K11" s="37">
        <v>67.867963626470811</v>
      </c>
      <c r="L11" s="37">
        <v>70.601705561734136</v>
      </c>
      <c r="M11" s="37">
        <v>76.557827826844814</v>
      </c>
      <c r="N11" s="37">
        <v>80.065638595825803</v>
      </c>
      <c r="O11" s="37">
        <v>84.501395072492471</v>
      </c>
      <c r="P11" s="37">
        <v>84.594388857769744</v>
      </c>
      <c r="Q11" s="37">
        <v>83.486845281088279</v>
      </c>
      <c r="R11" s="37">
        <v>87.104338635802364</v>
      </c>
      <c r="S11" s="37">
        <v>86.783211070553747</v>
      </c>
      <c r="T11" s="37">
        <v>84.416121520123141</v>
      </c>
      <c r="U11" s="37">
        <v>86.617100076038909</v>
      </c>
      <c r="V11" s="37">
        <v>87.60752153413641</v>
      </c>
      <c r="W11" s="37">
        <v>87.735178860455861</v>
      </c>
      <c r="X11" s="37">
        <v>89.594628661224135</v>
      </c>
      <c r="Y11" s="37">
        <v>101.12374640379609</v>
      </c>
      <c r="Z11" s="37">
        <v>87.444300724812294</v>
      </c>
      <c r="AA11" s="37">
        <v>89.395194747024988</v>
      </c>
      <c r="AB11" s="37">
        <v>89.698468728562062</v>
      </c>
      <c r="AC11" s="37">
        <v>95.786108419636392</v>
      </c>
      <c r="AD11" s="37">
        <v>97.498909397569193</v>
      </c>
      <c r="AE11" s="37">
        <v>92.541240548416084</v>
      </c>
      <c r="AF11" s="37">
        <v>89.99944914716913</v>
      </c>
      <c r="AG11" s="37">
        <v>88.663475255604681</v>
      </c>
      <c r="AH11" s="37">
        <v>87.172235108230666</v>
      </c>
      <c r="AI11" s="37">
        <v>89.789521851125357</v>
      </c>
      <c r="AJ11" s="37">
        <v>91.115333800574973</v>
      </c>
      <c r="AK11" s="37">
        <v>95.308059639795289</v>
      </c>
      <c r="AL11" s="37">
        <v>99.00059652522566</v>
      </c>
      <c r="AM11" s="37">
        <v>97.829242118644956</v>
      </c>
      <c r="AN11" s="37">
        <v>96.630623479893103</v>
      </c>
      <c r="AO11" s="37">
        <v>98.553066715702087</v>
      </c>
      <c r="AP11" s="37">
        <v>103.36559810718749</v>
      </c>
      <c r="AQ11" s="37">
        <v>98.527956841774468</v>
      </c>
      <c r="AR11" s="37">
        <v>94.102692888145256</v>
      </c>
      <c r="AS11" s="37">
        <v>90.672967822041258</v>
      </c>
      <c r="AT11" s="37">
        <v>89.982048561356038</v>
      </c>
      <c r="AU11" s="37">
        <v>95.232444979844843</v>
      </c>
      <c r="AV11" s="37">
        <v>95.6151054054572</v>
      </c>
      <c r="AW11" s="37">
        <v>97.3774301078127</v>
      </c>
      <c r="AX11" s="37">
        <v>100</v>
      </c>
      <c r="AY11" s="37">
        <v>100.00390275060819</v>
      </c>
      <c r="AZ11" s="37">
        <v>93.320203475972036</v>
      </c>
      <c r="BA11" s="37">
        <v>105.38739567395187</v>
      </c>
      <c r="BB11" s="37">
        <v>100.61224547199488</v>
      </c>
      <c r="BC11" s="37">
        <v>98.639304554486486</v>
      </c>
      <c r="BD11" s="37">
        <v>94.423122827917979</v>
      </c>
      <c r="BE11" s="37">
        <v>90.810646732794893</v>
      </c>
      <c r="BF11" s="37">
        <v>89.24434245118502</v>
      </c>
      <c r="BG11" s="37">
        <v>86.808655965334466</v>
      </c>
      <c r="BH11" s="37">
        <v>86.284168556842857</v>
      </c>
      <c r="BI11" s="37">
        <v>87.094003603657612</v>
      </c>
      <c r="BJ11" s="37">
        <v>86.801116956844695</v>
      </c>
      <c r="BK11" s="37">
        <v>87.539986432047243</v>
      </c>
      <c r="BL11" s="37">
        <v>89.369585722159002</v>
      </c>
      <c r="BM11" s="37">
        <v>90.245935112554463</v>
      </c>
      <c r="BN11" s="37">
        <v>91.620661787233814</v>
      </c>
      <c r="BO11" s="37">
        <v>88.52838418444837</v>
      </c>
      <c r="BP11" s="37">
        <v>86.000470316734877</v>
      </c>
      <c r="BQ11" s="37">
        <v>83.093329224386721</v>
      </c>
      <c r="BR11" s="37">
        <v>81.688282757662591</v>
      </c>
      <c r="BS11" s="37">
        <v>82.444956512593251</v>
      </c>
      <c r="BT11" s="37">
        <v>82.173827923614922</v>
      </c>
      <c r="BU11" s="37">
        <v>84.760163524333379</v>
      </c>
      <c r="BV11" s="37">
        <v>84.49471128596376</v>
      </c>
      <c r="BW11" s="37">
        <v>84.49189017254534</v>
      </c>
      <c r="BX11" s="37">
        <v>84.738840311672377</v>
      </c>
      <c r="BY11" s="37">
        <v>84.623814060193055</v>
      </c>
      <c r="BZ11" s="37">
        <v>83.261778336041431</v>
      </c>
      <c r="CA11" s="37">
        <v>82.608328297947878</v>
      </c>
      <c r="CB11" s="37">
        <v>79.812429335071513</v>
      </c>
      <c r="CC11" s="37">
        <v>78.758975568718185</v>
      </c>
      <c r="CD11" s="37">
        <v>78.506880943083772</v>
      </c>
      <c r="CE11" s="37">
        <v>77.777851156234348</v>
      </c>
      <c r="CF11" s="37">
        <v>77.413436882485399</v>
      </c>
      <c r="CG11" s="37">
        <v>79.543477103594839</v>
      </c>
      <c r="CH11" s="37">
        <v>79.460757866299389</v>
      </c>
      <c r="CI11" s="37">
        <v>79.125077011268971</v>
      </c>
      <c r="CJ11" s="37">
        <v>78.801292356669038</v>
      </c>
      <c r="CK11" s="37">
        <v>79.37471288666012</v>
      </c>
      <c r="CL11" s="37">
        <v>78.659115058004843</v>
      </c>
      <c r="CM11" s="37">
        <v>76.722410296264343</v>
      </c>
      <c r="CN11" s="37">
        <v>74.997337935053665</v>
      </c>
      <c r="CO11" s="37">
        <v>74.15210065778372</v>
      </c>
      <c r="CP11" s="37">
        <v>74.837282596702352</v>
      </c>
      <c r="CQ11" s="37">
        <v>75.311191108235775</v>
      </c>
      <c r="CR11" s="37">
        <v>74.441652748359616</v>
      </c>
      <c r="CS11" s="37">
        <v>75.664779449896074</v>
      </c>
      <c r="CT11" s="37">
        <v>74.838389447447412</v>
      </c>
      <c r="CU11" s="37">
        <v>72.817877770071263</v>
      </c>
      <c r="CV11" s="37">
        <v>75.164871424129828</v>
      </c>
      <c r="CW11" s="37">
        <v>78.103335236030375</v>
      </c>
      <c r="CX11" s="37">
        <v>78.049580570569191</v>
      </c>
      <c r="CY11" s="37">
        <v>74.654963178801651</v>
      </c>
      <c r="CZ11" s="37">
        <v>72.878128022214455</v>
      </c>
      <c r="DA11" s="37">
        <v>72.074982927701527</v>
      </c>
      <c r="DB11" s="37">
        <v>74.745254538367575</v>
      </c>
      <c r="DC11" s="37">
        <v>75.639076045103707</v>
      </c>
      <c r="DD11" s="37">
        <v>76.856001777607545</v>
      </c>
      <c r="DE11" s="37">
        <v>78.7057434391333</v>
      </c>
      <c r="DF11" s="37">
        <v>81.629172654381648</v>
      </c>
      <c r="DG11" s="37">
        <v>79.065606622210666</v>
      </c>
      <c r="DH11" s="37">
        <v>80.222197823810703</v>
      </c>
      <c r="DI11" s="37">
        <v>87.822412405847473</v>
      </c>
      <c r="DJ11" s="37">
        <v>85.865211618107139</v>
      </c>
      <c r="DK11" s="37">
        <v>83.981740431606823</v>
      </c>
      <c r="DL11" s="37">
        <v>82.629031642364737</v>
      </c>
      <c r="DM11" s="37">
        <v>81.289610320486929</v>
      </c>
      <c r="DN11" s="37">
        <v>81.048177101334161</v>
      </c>
      <c r="DO11" s="37">
        <v>81.251890918690535</v>
      </c>
      <c r="DP11" s="37">
        <v>90.826181463199802</v>
      </c>
      <c r="DQ11" s="37">
        <v>106.66560835383737</v>
      </c>
      <c r="DR11" s="37">
        <v>134.6692998298229</v>
      </c>
      <c r="DS11" s="37">
        <v>152.15241939452557</v>
      </c>
      <c r="DT11" s="35">
        <v>100</v>
      </c>
      <c r="DU11" s="37">
        <v>104.72046050038861</v>
      </c>
      <c r="DV11" s="37">
        <v>171.65997100294248</v>
      </c>
      <c r="DW11" s="37">
        <f t="shared" si="0"/>
        <v>4.7204605003886115</v>
      </c>
      <c r="DX11" s="37">
        <f t="shared" si="1"/>
        <v>24.653777523805331</v>
      </c>
      <c r="DZ11" s="36">
        <f t="shared" si="2"/>
        <v>0.58254699342973715</v>
      </c>
    </row>
    <row r="12" spans="1:130">
      <c r="A12" s="1" t="s">
        <v>8</v>
      </c>
      <c r="B12" s="37">
        <v>4.2939908670361406</v>
      </c>
      <c r="C12" s="37">
        <v>90.810646732794893</v>
      </c>
      <c r="D12" s="37">
        <v>72.480490848987998</v>
      </c>
      <c r="E12" s="37">
        <v>72.765726821550686</v>
      </c>
      <c r="F12" s="37">
        <v>71.479482665516457</v>
      </c>
      <c r="G12" s="37">
        <v>72.343121627541635</v>
      </c>
      <c r="H12" s="37">
        <v>74.100267632217168</v>
      </c>
      <c r="I12" s="37">
        <v>73.800546869698366</v>
      </c>
      <c r="J12" s="37">
        <v>76.732480235628373</v>
      </c>
      <c r="K12" s="37">
        <v>72.407799283308236</v>
      </c>
      <c r="L12" s="37">
        <v>72.417711911030111</v>
      </c>
      <c r="M12" s="37">
        <v>67.914394770529128</v>
      </c>
      <c r="N12" s="37">
        <v>68.306607191768407</v>
      </c>
      <c r="O12" s="37">
        <v>71.0860030384015</v>
      </c>
      <c r="P12" s="37">
        <v>77.065501704380893</v>
      </c>
      <c r="Q12" s="37">
        <v>84.2070230294228</v>
      </c>
      <c r="R12" s="37">
        <v>88.761570387526703</v>
      </c>
      <c r="S12" s="37">
        <v>91.207635115795043</v>
      </c>
      <c r="T12" s="37">
        <v>89.598432581646989</v>
      </c>
      <c r="U12" s="37">
        <v>88.843875879201747</v>
      </c>
      <c r="V12" s="37">
        <v>87.516816399690811</v>
      </c>
      <c r="W12" s="37">
        <v>87.823053535085236</v>
      </c>
      <c r="X12" s="37">
        <v>87.769907860959847</v>
      </c>
      <c r="Y12" s="37">
        <v>89.542607912177232</v>
      </c>
      <c r="Z12" s="37">
        <v>87.162578144417424</v>
      </c>
      <c r="AA12" s="37">
        <v>89.24667460503035</v>
      </c>
      <c r="AB12" s="37">
        <v>90.029412277732632</v>
      </c>
      <c r="AC12" s="37">
        <v>92.104183773781514</v>
      </c>
      <c r="AD12" s="37">
        <v>94.869113045728454</v>
      </c>
      <c r="AE12" s="37">
        <v>94.855740148638603</v>
      </c>
      <c r="AF12" s="37">
        <v>95.838475127625799</v>
      </c>
      <c r="AG12" s="37">
        <v>97.728366505404409</v>
      </c>
      <c r="AH12" s="37">
        <v>97.279443428413387</v>
      </c>
      <c r="AI12" s="37">
        <v>97.980214147406429</v>
      </c>
      <c r="AJ12" s="37">
        <v>96.292822434201412</v>
      </c>
      <c r="AK12" s="37">
        <v>94.07791887398588</v>
      </c>
      <c r="AL12" s="37">
        <v>93.609992593755464</v>
      </c>
      <c r="AM12" s="37">
        <v>93.567746897940509</v>
      </c>
      <c r="AN12" s="37">
        <v>94.601765502091197</v>
      </c>
      <c r="AO12" s="37">
        <v>98.479618622933103</v>
      </c>
      <c r="AP12" s="37">
        <v>97.617305956650483</v>
      </c>
      <c r="AQ12" s="37">
        <v>96.434603110887664</v>
      </c>
      <c r="AR12" s="37">
        <v>95.850103733790888</v>
      </c>
      <c r="AS12" s="37">
        <v>96.888545624210707</v>
      </c>
      <c r="AT12" s="37">
        <v>97.89989580621679</v>
      </c>
      <c r="AU12" s="37">
        <v>99.098238391283914</v>
      </c>
      <c r="AV12" s="37">
        <v>100.46755828636445</v>
      </c>
      <c r="AW12" s="37">
        <v>98.905174089434126</v>
      </c>
      <c r="AX12" s="37">
        <v>100</v>
      </c>
      <c r="AY12" s="37">
        <v>100.0052732971813</v>
      </c>
      <c r="AZ12" s="37">
        <v>100.42093837711703</v>
      </c>
      <c r="BA12" s="37">
        <v>101.61759338161585</v>
      </c>
      <c r="BB12" s="37">
        <v>101.22330292318253</v>
      </c>
      <c r="BC12" s="37">
        <v>102.01980636844826</v>
      </c>
      <c r="BD12" s="37">
        <v>100.01251014267237</v>
      </c>
      <c r="BE12" s="37">
        <v>97.034419724486384</v>
      </c>
      <c r="BF12" s="37">
        <v>94.532628081456423</v>
      </c>
      <c r="BG12" s="37">
        <v>92.802453629606177</v>
      </c>
      <c r="BH12" s="37">
        <v>92.833303478607192</v>
      </c>
      <c r="BI12" s="37">
        <v>92.241532752496909</v>
      </c>
      <c r="BJ12" s="37">
        <v>91.934369445031706</v>
      </c>
      <c r="BK12" s="37">
        <v>93.023190741527415</v>
      </c>
      <c r="BL12" s="37">
        <v>93.666925395623167</v>
      </c>
      <c r="BM12" s="37">
        <v>92.369976211263975</v>
      </c>
      <c r="BN12" s="37">
        <v>93.194694162723735</v>
      </c>
      <c r="BO12" s="37">
        <v>94.206854260347171</v>
      </c>
      <c r="BP12" s="37">
        <v>93.203257175398122</v>
      </c>
      <c r="BQ12" s="37">
        <v>90.957107702327846</v>
      </c>
      <c r="BR12" s="37">
        <v>88.469073458881141</v>
      </c>
      <c r="BS12" s="37">
        <v>86.721326870369268</v>
      </c>
      <c r="BT12" s="37">
        <v>85.836592806155679</v>
      </c>
      <c r="BU12" s="37">
        <v>85.599716250125283</v>
      </c>
      <c r="BV12" s="37">
        <v>84.41955081797299</v>
      </c>
      <c r="BW12" s="37">
        <v>86.186905145394633</v>
      </c>
      <c r="BX12" s="37">
        <v>86.221334732031394</v>
      </c>
      <c r="BY12" s="37">
        <v>86.642561942613725</v>
      </c>
      <c r="BZ12" s="37">
        <v>86.522658391918867</v>
      </c>
      <c r="CA12" s="37">
        <v>85.97781576854581</v>
      </c>
      <c r="CB12" s="37">
        <v>85.987906643344729</v>
      </c>
      <c r="CC12" s="37">
        <v>84.942894750559816</v>
      </c>
      <c r="CD12" s="37">
        <v>84.103338873120208</v>
      </c>
      <c r="CE12" s="37">
        <v>83.787764325087778</v>
      </c>
      <c r="CF12" s="37">
        <v>83.078225182687305</v>
      </c>
      <c r="CG12" s="37">
        <v>83.489908898416104</v>
      </c>
      <c r="CH12" s="37">
        <v>84.24464094312809</v>
      </c>
      <c r="CI12" s="37">
        <v>83.657478803444363</v>
      </c>
      <c r="CJ12" s="37">
        <v>83.744801158229734</v>
      </c>
      <c r="CK12" s="37">
        <v>84.207607005834745</v>
      </c>
      <c r="CL12" s="37">
        <v>83.994422109572341</v>
      </c>
      <c r="CM12" s="37">
        <v>84.544401665478532</v>
      </c>
      <c r="CN12" s="37">
        <v>82.881553752561487</v>
      </c>
      <c r="CO12" s="37">
        <v>81.167358666767228</v>
      </c>
      <c r="CP12" s="37">
        <v>79.650600959530351</v>
      </c>
      <c r="CQ12" s="37">
        <v>79.384703795217561</v>
      </c>
      <c r="CR12" s="37">
        <v>79.349939139968797</v>
      </c>
      <c r="CS12" s="37">
        <v>80.041175226073193</v>
      </c>
      <c r="CT12" s="37">
        <v>80.387226019486889</v>
      </c>
      <c r="CU12" s="37">
        <v>81.547313707485998</v>
      </c>
      <c r="CV12" s="37">
        <v>84.522289873919235</v>
      </c>
      <c r="CW12" s="37">
        <v>84.081382260979083</v>
      </c>
      <c r="CX12" s="37">
        <v>85.475864422595947</v>
      </c>
      <c r="CY12" s="37">
        <v>86.250794376582078</v>
      </c>
      <c r="CZ12" s="37">
        <v>84.255812740348347</v>
      </c>
      <c r="DA12" s="37">
        <v>83.642341356986961</v>
      </c>
      <c r="DB12" s="37">
        <v>82.93928746728696</v>
      </c>
      <c r="DC12" s="37">
        <v>84.094469765213049</v>
      </c>
      <c r="DD12" s="37">
        <v>85.823671132847664</v>
      </c>
      <c r="DE12" s="37">
        <v>85.701839728902158</v>
      </c>
      <c r="DF12" s="37">
        <v>85.01436006947344</v>
      </c>
      <c r="DG12" s="37">
        <v>85.43294157036145</v>
      </c>
      <c r="DH12" s="37">
        <v>86.263261063178106</v>
      </c>
      <c r="DI12" s="37">
        <v>92.166450867456277</v>
      </c>
      <c r="DJ12" s="37">
        <v>95.10362910395655</v>
      </c>
      <c r="DK12" s="37">
        <v>95.644788288152512</v>
      </c>
      <c r="DL12" s="37">
        <v>94.375568504312753</v>
      </c>
      <c r="DM12" s="37">
        <v>91.300137499405153</v>
      </c>
      <c r="DN12" s="37">
        <v>89.845516875588203</v>
      </c>
      <c r="DO12" s="37">
        <v>89.633850535726907</v>
      </c>
      <c r="DP12" s="37">
        <v>99.898132617440723</v>
      </c>
      <c r="DQ12" s="37">
        <v>113.8083496622592</v>
      </c>
      <c r="DR12" s="37">
        <v>122.39600323668262</v>
      </c>
      <c r="DS12" s="37">
        <v>139.13237930463944</v>
      </c>
      <c r="DT12" s="35">
        <v>100</v>
      </c>
      <c r="DU12" s="37">
        <v>113.50119795970831</v>
      </c>
      <c r="DV12" s="37">
        <v>149.94917391182312</v>
      </c>
      <c r="DW12" s="37">
        <f t="shared" si="0"/>
        <v>13.501197959708293</v>
      </c>
      <c r="DX12" s="37">
        <f t="shared" si="1"/>
        <v>15.924205469998725</v>
      </c>
      <c r="DZ12" s="36">
        <f t="shared" si="2"/>
        <v>0.66689263695980416</v>
      </c>
    </row>
    <row r="13" spans="1:130">
      <c r="A13" s="1" t="s">
        <v>9</v>
      </c>
      <c r="B13" s="37">
        <v>2.6072135982142473</v>
      </c>
      <c r="C13" s="37">
        <v>97.034419724486384</v>
      </c>
      <c r="D13" s="37">
        <v>74.965569466687327</v>
      </c>
      <c r="E13" s="37">
        <v>70.953540907953681</v>
      </c>
      <c r="F13" s="37">
        <v>70.785043780960848</v>
      </c>
      <c r="G13" s="37">
        <v>70.818419440337323</v>
      </c>
      <c r="H13" s="37">
        <v>85.61543341885239</v>
      </c>
      <c r="I13" s="37">
        <v>84.660033674244744</v>
      </c>
      <c r="J13" s="37">
        <v>83.407607000081441</v>
      </c>
      <c r="K13" s="37">
        <v>81.857384875617242</v>
      </c>
      <c r="L13" s="37">
        <v>81.624574287292489</v>
      </c>
      <c r="M13" s="37">
        <v>82.556677950908806</v>
      </c>
      <c r="N13" s="37">
        <v>83.400811727289067</v>
      </c>
      <c r="O13" s="37">
        <v>88.776235905466862</v>
      </c>
      <c r="P13" s="37">
        <v>89.139339587943809</v>
      </c>
      <c r="Q13" s="37">
        <v>91.3527228735162</v>
      </c>
      <c r="R13" s="37">
        <v>91.760037258992341</v>
      </c>
      <c r="S13" s="37">
        <v>92.933299447393267</v>
      </c>
      <c r="T13" s="37">
        <v>91.989428460089499</v>
      </c>
      <c r="U13" s="37">
        <v>91.464709007381202</v>
      </c>
      <c r="V13" s="37">
        <v>92.112654481949789</v>
      </c>
      <c r="W13" s="37">
        <v>91.770634623843705</v>
      </c>
      <c r="X13" s="37">
        <v>91.474053249446129</v>
      </c>
      <c r="Y13" s="37">
        <v>91.102802205241119</v>
      </c>
      <c r="Z13" s="37">
        <v>91.862447888060856</v>
      </c>
      <c r="AA13" s="37">
        <v>92.61968728810433</v>
      </c>
      <c r="AB13" s="37">
        <v>92.451959079335609</v>
      </c>
      <c r="AC13" s="37">
        <v>92.876195159457893</v>
      </c>
      <c r="AD13" s="37">
        <v>92.753690086133687</v>
      </c>
      <c r="AE13" s="37">
        <v>92.795158671409823</v>
      </c>
      <c r="AF13" s="37">
        <v>92.96837357942708</v>
      </c>
      <c r="AG13" s="37">
        <v>92.866429583832925</v>
      </c>
      <c r="AH13" s="37">
        <v>92.649218089179271</v>
      </c>
      <c r="AI13" s="37">
        <v>92.519166463646314</v>
      </c>
      <c r="AJ13" s="37">
        <v>92.616110634327967</v>
      </c>
      <c r="AK13" s="37">
        <v>95.200430247105587</v>
      </c>
      <c r="AL13" s="37">
        <v>95.222311503323766</v>
      </c>
      <c r="AM13" s="37">
        <v>96.509663425644078</v>
      </c>
      <c r="AN13" s="37">
        <v>97.675690008608314</v>
      </c>
      <c r="AO13" s="37">
        <v>98.429998799667501</v>
      </c>
      <c r="AP13" s="37">
        <v>99.391425805875343</v>
      </c>
      <c r="AQ13" s="37">
        <v>99.842458700416302</v>
      </c>
      <c r="AR13" s="37">
        <v>100.23345624413527</v>
      </c>
      <c r="AS13" s="37">
        <v>100.561937250512</v>
      </c>
      <c r="AT13" s="37">
        <v>100.03954917683593</v>
      </c>
      <c r="AU13" s="37">
        <v>100.59647723946745</v>
      </c>
      <c r="AV13" s="37">
        <v>101.023297498758</v>
      </c>
      <c r="AW13" s="37">
        <v>99.961312216220151</v>
      </c>
      <c r="AX13" s="37">
        <v>100</v>
      </c>
      <c r="AY13" s="37">
        <v>100.00000000000003</v>
      </c>
      <c r="AZ13" s="37">
        <v>99.609661971011221</v>
      </c>
      <c r="BA13" s="37">
        <v>99.828470279983392</v>
      </c>
      <c r="BB13" s="37">
        <v>100.67627223308709</v>
      </c>
      <c r="BC13" s="37">
        <v>100.84208114544381</v>
      </c>
      <c r="BD13" s="37">
        <v>100.958496572421</v>
      </c>
      <c r="BE13" s="37">
        <v>99.504646316643004</v>
      </c>
      <c r="BF13" s="37">
        <v>98.599398712255109</v>
      </c>
      <c r="BG13" s="37">
        <v>99.131522758291652</v>
      </c>
      <c r="BH13" s="37">
        <v>97.949619548132588</v>
      </c>
      <c r="BI13" s="37">
        <v>93.821974334374545</v>
      </c>
      <c r="BJ13" s="37">
        <v>92.39077809753438</v>
      </c>
      <c r="BK13" s="37">
        <v>92.163826055252585</v>
      </c>
      <c r="BL13" s="37">
        <v>91.634511196471664</v>
      </c>
      <c r="BM13" s="37">
        <v>91.167761881937295</v>
      </c>
      <c r="BN13" s="37">
        <v>90.570081675849821</v>
      </c>
      <c r="BO13" s="37">
        <v>90.363353510917975</v>
      </c>
      <c r="BP13" s="37">
        <v>90.009304318630655</v>
      </c>
      <c r="BQ13" s="37">
        <v>90.159332581092329</v>
      </c>
      <c r="BR13" s="37">
        <v>89.57697990560284</v>
      </c>
      <c r="BS13" s="37">
        <v>89.98857955356749</v>
      </c>
      <c r="BT13" s="37">
        <v>89.73334680564939</v>
      </c>
      <c r="BU13" s="37">
        <v>89.280483692176958</v>
      </c>
      <c r="BV13" s="37">
        <v>88.940607468542098</v>
      </c>
      <c r="BW13" s="37">
        <v>88.733494626311327</v>
      </c>
      <c r="BX13" s="37">
        <v>89.294126876000618</v>
      </c>
      <c r="BY13" s="37">
        <v>89.343421052129273</v>
      </c>
      <c r="BZ13" s="37">
        <v>89.06454011280897</v>
      </c>
      <c r="CA13" s="37">
        <v>88.850622486101216</v>
      </c>
      <c r="CB13" s="37">
        <v>88.67746958439308</v>
      </c>
      <c r="CC13" s="37">
        <v>88.653593804880813</v>
      </c>
      <c r="CD13" s="37">
        <v>88.407211170143199</v>
      </c>
      <c r="CE13" s="37">
        <v>88.719819893340983</v>
      </c>
      <c r="CF13" s="37">
        <v>88.715141081258096</v>
      </c>
      <c r="CG13" s="37">
        <v>88.736506880017487</v>
      </c>
      <c r="CH13" s="37">
        <v>89.261382159118469</v>
      </c>
      <c r="CI13" s="37">
        <v>89.623261186696112</v>
      </c>
      <c r="CJ13" s="37">
        <v>89.037365939166804</v>
      </c>
      <c r="CK13" s="37">
        <v>89.691088543976406</v>
      </c>
      <c r="CL13" s="37">
        <v>89.881017646714085</v>
      </c>
      <c r="CM13" s="37">
        <v>89.946843214935683</v>
      </c>
      <c r="CN13" s="37">
        <v>89.956292587028997</v>
      </c>
      <c r="CO13" s="37">
        <v>90.045674410764221</v>
      </c>
      <c r="CP13" s="37">
        <v>89.822595629065361</v>
      </c>
      <c r="CQ13" s="37">
        <v>89.780742327671234</v>
      </c>
      <c r="CR13" s="37">
        <v>89.470708873553534</v>
      </c>
      <c r="CS13" s="37">
        <v>89.477647126507321</v>
      </c>
      <c r="CT13" s="37">
        <v>89.600829369529635</v>
      </c>
      <c r="CU13" s="37">
        <v>89.640009846096362</v>
      </c>
      <c r="CV13" s="37">
        <v>89.594409848633944</v>
      </c>
      <c r="CW13" s="37">
        <v>89.584225961577772</v>
      </c>
      <c r="CX13" s="37">
        <v>89.100747975397368</v>
      </c>
      <c r="CY13" s="37">
        <v>89.117013504379301</v>
      </c>
      <c r="CZ13" s="37">
        <v>89.32786039993691</v>
      </c>
      <c r="DA13" s="37">
        <v>89.172320895905216</v>
      </c>
      <c r="DB13" s="37">
        <v>89.359755420323609</v>
      </c>
      <c r="DC13" s="37">
        <v>89.591215783389302</v>
      </c>
      <c r="DD13" s="37">
        <v>90.59422543039949</v>
      </c>
      <c r="DE13" s="37">
        <v>90.981657697542701</v>
      </c>
      <c r="DF13" s="37">
        <v>91.014654596757495</v>
      </c>
      <c r="DG13" s="37">
        <v>90.928047755226203</v>
      </c>
      <c r="DH13" s="37">
        <v>91.109378923825361</v>
      </c>
      <c r="DI13" s="37">
        <v>88.9250709874172</v>
      </c>
      <c r="DJ13" s="37">
        <v>89.752282415098023</v>
      </c>
      <c r="DK13" s="37">
        <v>90.050060028250712</v>
      </c>
      <c r="DL13" s="37">
        <v>89.559505551843884</v>
      </c>
      <c r="DM13" s="37">
        <v>94.684486937899493</v>
      </c>
      <c r="DN13" s="37">
        <v>96.279352257468048</v>
      </c>
      <c r="DO13" s="37">
        <v>97.174672613486791</v>
      </c>
      <c r="DP13" s="37">
        <v>115.15221714314858</v>
      </c>
      <c r="DQ13" s="37">
        <v>135.61132326899613</v>
      </c>
      <c r="DR13" s="37">
        <v>147.2776881457105</v>
      </c>
      <c r="DS13" s="37">
        <v>159.17671646476592</v>
      </c>
      <c r="DT13" s="35">
        <v>100</v>
      </c>
      <c r="DU13" s="37">
        <v>99.064393904664442</v>
      </c>
      <c r="DV13" s="37">
        <v>160.14667808476298</v>
      </c>
      <c r="DW13" s="37">
        <f t="shared" si="0"/>
        <v>-0.93560609533555805</v>
      </c>
      <c r="DX13" s="37">
        <f t="shared" si="1"/>
        <v>9.7581842629043791</v>
      </c>
      <c r="DZ13" s="36">
        <f t="shared" si="2"/>
        <v>0.6244275635056985</v>
      </c>
    </row>
    <row r="14" spans="1:130" ht="13.5" customHeight="1">
      <c r="A14" s="1" t="s">
        <v>10</v>
      </c>
      <c r="B14" s="37">
        <v>0.55286314171733397</v>
      </c>
      <c r="C14" s="37">
        <v>99.504646316643004</v>
      </c>
      <c r="D14" s="37">
        <v>96.1711513978384</v>
      </c>
      <c r="E14" s="37">
        <v>91.852504354547477</v>
      </c>
      <c r="F14" s="37">
        <v>91.521335449726891</v>
      </c>
      <c r="G14" s="37">
        <v>89.834033457044541</v>
      </c>
      <c r="H14" s="37">
        <v>95.287573351901216</v>
      </c>
      <c r="I14" s="37">
        <v>95.066363250364773</v>
      </c>
      <c r="J14" s="37">
        <v>95.711654710835617</v>
      </c>
      <c r="K14" s="37">
        <v>95.74196659188253</v>
      </c>
      <c r="L14" s="37">
        <v>95.086076675548185</v>
      </c>
      <c r="M14" s="37">
        <v>93.201850980145522</v>
      </c>
      <c r="N14" s="37">
        <v>97.077314426491341</v>
      </c>
      <c r="O14" s="37">
        <v>99.017715202710946</v>
      </c>
      <c r="P14" s="37">
        <v>99.375891983913718</v>
      </c>
      <c r="Q14" s="37">
        <v>95.656848602307733</v>
      </c>
      <c r="R14" s="37">
        <v>96.918992891190882</v>
      </c>
      <c r="S14" s="37">
        <v>97.08575171035946</v>
      </c>
      <c r="T14" s="37">
        <v>97.323005799722324</v>
      </c>
      <c r="U14" s="37">
        <v>97.437627051169756</v>
      </c>
      <c r="V14" s="37">
        <v>97.359617219820024</v>
      </c>
      <c r="W14" s="37">
        <v>96.939875924174501</v>
      </c>
      <c r="X14" s="37">
        <v>97.177285097947291</v>
      </c>
      <c r="Y14" s="37">
        <v>97.036745860985135</v>
      </c>
      <c r="Z14" s="37">
        <v>97.030658172902505</v>
      </c>
      <c r="AA14" s="37">
        <v>97.812643563090788</v>
      </c>
      <c r="AB14" s="37">
        <v>97.701050163509336</v>
      </c>
      <c r="AC14" s="37">
        <v>97.899630335536116</v>
      </c>
      <c r="AD14" s="37">
        <v>97.994410628101221</v>
      </c>
      <c r="AE14" s="37">
        <v>97.83923321997014</v>
      </c>
      <c r="AF14" s="37">
        <v>98.072143261744912</v>
      </c>
      <c r="AG14" s="37">
        <v>98.293016526207396</v>
      </c>
      <c r="AH14" s="37">
        <v>98.395590338892333</v>
      </c>
      <c r="AI14" s="37">
        <v>98.379406257439697</v>
      </c>
      <c r="AJ14" s="37">
        <v>98.479997040381434</v>
      </c>
      <c r="AK14" s="37">
        <v>98.017268777399266</v>
      </c>
      <c r="AL14" s="37">
        <v>97.822526727456136</v>
      </c>
      <c r="AM14" s="37">
        <v>98.784839886873485</v>
      </c>
      <c r="AN14" s="37">
        <v>99.021225561423989</v>
      </c>
      <c r="AO14" s="37">
        <v>99.398459654993346</v>
      </c>
      <c r="AP14" s="37">
        <v>99.76396615330718</v>
      </c>
      <c r="AQ14" s="37">
        <v>99.27001050259463</v>
      </c>
      <c r="AR14" s="37">
        <v>99.812273184309717</v>
      </c>
      <c r="AS14" s="37">
        <v>99.651594467858786</v>
      </c>
      <c r="AT14" s="37">
        <v>100.31453410475324</v>
      </c>
      <c r="AU14" s="37">
        <v>100.66583955135765</v>
      </c>
      <c r="AV14" s="37">
        <v>100.14465455675182</v>
      </c>
      <c r="AW14" s="37">
        <v>99.838692257985358</v>
      </c>
      <c r="AX14" s="37">
        <v>100</v>
      </c>
      <c r="AY14" s="37">
        <v>100.00000000000004</v>
      </c>
      <c r="AZ14" s="37">
        <v>99.824393204577262</v>
      </c>
      <c r="BA14" s="37">
        <v>100.54701557380541</v>
      </c>
      <c r="BB14" s="37">
        <v>100.76252516048076</v>
      </c>
      <c r="BC14" s="37">
        <v>100.28210464446462</v>
      </c>
      <c r="BD14" s="37">
        <v>100.28426514522302</v>
      </c>
      <c r="BE14" s="37">
        <v>100.10372204502028</v>
      </c>
      <c r="BF14" s="37">
        <v>99.751745293938939</v>
      </c>
      <c r="BG14" s="37">
        <v>99.917405951671697</v>
      </c>
      <c r="BH14" s="37">
        <v>101.39251115063695</v>
      </c>
      <c r="BI14" s="37">
        <v>101.76687679469718</v>
      </c>
      <c r="BJ14" s="37">
        <v>101.4868512444878</v>
      </c>
      <c r="BK14" s="37">
        <v>102.33774807990449</v>
      </c>
      <c r="BL14" s="37">
        <v>102.31961160666643</v>
      </c>
      <c r="BM14" s="37">
        <v>102.08259089588942</v>
      </c>
      <c r="BN14" s="37">
        <v>101.78218447915032</v>
      </c>
      <c r="BO14" s="37">
        <v>101.71970482648518</v>
      </c>
      <c r="BP14" s="37">
        <v>101.92085437241145</v>
      </c>
      <c r="BQ14" s="37">
        <v>101.78166963612678</v>
      </c>
      <c r="BR14" s="37">
        <v>101.73917453615775</v>
      </c>
      <c r="BS14" s="37">
        <v>101.92533963612823</v>
      </c>
      <c r="BT14" s="37">
        <v>101.47988057621619</v>
      </c>
      <c r="BU14" s="37">
        <v>101.74764544395218</v>
      </c>
      <c r="BV14" s="37">
        <v>101.58840089702139</v>
      </c>
      <c r="BW14" s="37">
        <v>101.69948007815186</v>
      </c>
      <c r="BX14" s="37">
        <v>102.17023420996179</v>
      </c>
      <c r="BY14" s="37">
        <v>102.31389994429925</v>
      </c>
      <c r="BZ14" s="37">
        <v>102.31675857083947</v>
      </c>
      <c r="CA14" s="37">
        <v>102.35022539699052</v>
      </c>
      <c r="CB14" s="37">
        <v>102.3181017742763</v>
      </c>
      <c r="CC14" s="37">
        <v>102.00059940169504</v>
      </c>
      <c r="CD14" s="37">
        <v>101.8611847440642</v>
      </c>
      <c r="CE14" s="37">
        <v>101.92389560482185</v>
      </c>
      <c r="CF14" s="37">
        <v>101.5222074073058</v>
      </c>
      <c r="CG14" s="37">
        <v>101.32024577539362</v>
      </c>
      <c r="CH14" s="37">
        <v>100.88734915784468</v>
      </c>
      <c r="CI14" s="37">
        <v>101.00299197106355</v>
      </c>
      <c r="CJ14" s="37">
        <v>101.0045009795161</v>
      </c>
      <c r="CK14" s="37">
        <v>100.54941095725098</v>
      </c>
      <c r="CL14" s="37">
        <v>100.33746946554893</v>
      </c>
      <c r="CM14" s="37">
        <v>100.52664662789626</v>
      </c>
      <c r="CN14" s="37">
        <v>100.68175631305742</v>
      </c>
      <c r="CO14" s="37">
        <v>101.04357972832472</v>
      </c>
      <c r="CP14" s="37">
        <v>100.1341567114651</v>
      </c>
      <c r="CQ14" s="37">
        <v>99.908896553648916</v>
      </c>
      <c r="CR14" s="37">
        <v>100.56451860422131</v>
      </c>
      <c r="CS14" s="37">
        <v>101.37076993786852</v>
      </c>
      <c r="CT14" s="37">
        <v>101.59559504996436</v>
      </c>
      <c r="CU14" s="37">
        <v>103.39746008055829</v>
      </c>
      <c r="CV14" s="37">
        <v>104.0249795813815</v>
      </c>
      <c r="CW14" s="37">
        <v>104.23703505122741</v>
      </c>
      <c r="CX14" s="37">
        <v>104.48595255210688</v>
      </c>
      <c r="CY14" s="37">
        <v>104.40187171262596</v>
      </c>
      <c r="CZ14" s="37">
        <v>104.70283247797029</v>
      </c>
      <c r="DA14" s="37">
        <v>104.97276090322826</v>
      </c>
      <c r="DB14" s="37">
        <v>106.15181384530544</v>
      </c>
      <c r="DC14" s="37">
        <v>107.87937573770516</v>
      </c>
      <c r="DD14" s="37">
        <v>111.04589505562308</v>
      </c>
      <c r="DE14" s="37">
        <v>113.23302689716731</v>
      </c>
      <c r="DF14" s="37">
        <v>114.23150895809671</v>
      </c>
      <c r="DG14" s="37">
        <v>115.82868319249047</v>
      </c>
      <c r="DH14" s="37">
        <v>116.01171332549276</v>
      </c>
      <c r="DI14" s="37">
        <v>114.41217085388226</v>
      </c>
      <c r="DJ14" s="37">
        <v>114.07480535432599</v>
      </c>
      <c r="DK14" s="37">
        <v>113.91553776366607</v>
      </c>
      <c r="DL14" s="37">
        <v>114.09774980414211</v>
      </c>
      <c r="DM14" s="37">
        <v>115.46632257386142</v>
      </c>
      <c r="DN14" s="37">
        <v>115.38318987145082</v>
      </c>
      <c r="DO14" s="37">
        <v>116.89323251292669</v>
      </c>
      <c r="DP14" s="37">
        <v>139.46036253404603</v>
      </c>
      <c r="DQ14" s="37">
        <v>176.01536173143052</v>
      </c>
      <c r="DR14" s="37">
        <v>215.14952593807428</v>
      </c>
      <c r="DS14" s="37">
        <v>226.32721936408996</v>
      </c>
      <c r="DT14" s="35">
        <v>100</v>
      </c>
      <c r="DU14" s="37">
        <v>102.23126038092202</v>
      </c>
      <c r="DV14" s="37">
        <v>231.64297486391013</v>
      </c>
      <c r="DW14" s="37">
        <f t="shared" si="0"/>
        <v>2.2312603809220235</v>
      </c>
      <c r="DX14" s="37">
        <f t="shared" si="1"/>
        <v>-13.80180747832668</v>
      </c>
      <c r="DZ14" s="36">
        <f t="shared" si="2"/>
        <v>0.43169882470534598</v>
      </c>
    </row>
    <row r="15" spans="1:130" s="36" customFormat="1" ht="15.75" customHeight="1">
      <c r="A15" s="3" t="s">
        <v>11</v>
      </c>
      <c r="B15" s="35">
        <v>1.5451052513129344</v>
      </c>
      <c r="C15" s="35">
        <v>96.972702873164579</v>
      </c>
      <c r="D15" s="35">
        <v>97.343952650717327</v>
      </c>
      <c r="E15" s="35">
        <v>95.226071847817778</v>
      </c>
      <c r="F15" s="35">
        <v>92.061517323421157</v>
      </c>
      <c r="G15" s="35">
        <v>92.011158615727055</v>
      </c>
      <c r="H15" s="35">
        <v>93.50139722516704</v>
      </c>
      <c r="I15" s="35">
        <v>92.962842132622328</v>
      </c>
      <c r="J15" s="35">
        <v>91.613774572503416</v>
      </c>
      <c r="K15" s="35">
        <v>89.682740112304401</v>
      </c>
      <c r="L15" s="35">
        <v>89.323342731832938</v>
      </c>
      <c r="M15" s="35">
        <v>89.275427134218845</v>
      </c>
      <c r="N15" s="35">
        <v>88.94776535843225</v>
      </c>
      <c r="O15" s="35">
        <v>89.500463023858615</v>
      </c>
      <c r="P15" s="35">
        <v>92.118644298917047</v>
      </c>
      <c r="Q15" s="35">
        <v>92.923805283304887</v>
      </c>
      <c r="R15" s="35">
        <v>93.86736023948184</v>
      </c>
      <c r="S15" s="35">
        <v>94.185983204636472</v>
      </c>
      <c r="T15" s="35">
        <v>93.68660277516878</v>
      </c>
      <c r="U15" s="35">
        <v>93.959786770761895</v>
      </c>
      <c r="V15" s="35">
        <v>93.62342133204379</v>
      </c>
      <c r="W15" s="35">
        <v>93.53627067989224</v>
      </c>
      <c r="X15" s="35">
        <v>94.62069883634463</v>
      </c>
      <c r="Y15" s="35">
        <v>95.55715252860432</v>
      </c>
      <c r="Z15" s="35">
        <v>94.020956313574473</v>
      </c>
      <c r="AA15" s="35">
        <v>95.010050370196367</v>
      </c>
      <c r="AB15" s="35">
        <v>95.326015036012308</v>
      </c>
      <c r="AC15" s="35">
        <v>95.412562784474275</v>
      </c>
      <c r="AD15" s="35">
        <v>95.6974042022551</v>
      </c>
      <c r="AE15" s="35">
        <v>95.869122510883102</v>
      </c>
      <c r="AF15" s="35">
        <v>96.347232337788682</v>
      </c>
      <c r="AG15" s="35">
        <v>98.135217732036196</v>
      </c>
      <c r="AH15" s="35">
        <v>98.190671327236117</v>
      </c>
      <c r="AI15" s="35">
        <v>97.788970787018073</v>
      </c>
      <c r="AJ15" s="35">
        <v>97.630549885729621</v>
      </c>
      <c r="AK15" s="35">
        <v>97.375048932896689</v>
      </c>
      <c r="AL15" s="35">
        <v>98.201206844125082</v>
      </c>
      <c r="AM15" s="35">
        <v>99.050318842638006</v>
      </c>
      <c r="AN15" s="35">
        <v>100.30609699946991</v>
      </c>
      <c r="AO15" s="35">
        <v>100.33246768246231</v>
      </c>
      <c r="AP15" s="35">
        <v>100.13239285270051</v>
      </c>
      <c r="AQ15" s="35">
        <v>100.29822492891233</v>
      </c>
      <c r="AR15" s="35">
        <v>100.62166388261487</v>
      </c>
      <c r="AS15" s="35">
        <v>100.62387812471732</v>
      </c>
      <c r="AT15" s="35">
        <v>100.42094580629136</v>
      </c>
      <c r="AU15" s="35">
        <v>100.50881193869378</v>
      </c>
      <c r="AV15" s="35">
        <v>100.41170805835937</v>
      </c>
      <c r="AW15" s="35">
        <v>100.04615112502313</v>
      </c>
      <c r="AX15" s="35">
        <v>100</v>
      </c>
      <c r="AY15" s="35">
        <v>100</v>
      </c>
      <c r="AZ15" s="35">
        <v>100.63691380532545</v>
      </c>
      <c r="BA15" s="35">
        <v>98.480908196904807</v>
      </c>
      <c r="BB15" s="35">
        <v>97.608275702255384</v>
      </c>
      <c r="BC15" s="35">
        <v>96.937678779868065</v>
      </c>
      <c r="BD15" s="35">
        <v>96.487163889272267</v>
      </c>
      <c r="BE15" s="35">
        <v>96.339955169259994</v>
      </c>
      <c r="BF15" s="35">
        <v>94.918442558486475</v>
      </c>
      <c r="BG15" s="35">
        <v>95.667481889282811</v>
      </c>
      <c r="BH15" s="35">
        <v>95.776779867526173</v>
      </c>
      <c r="BI15" s="35">
        <v>95.564122907288379</v>
      </c>
      <c r="BJ15" s="35">
        <v>94.77337949611389</v>
      </c>
      <c r="BK15" s="35">
        <v>95.18822892665618</v>
      </c>
      <c r="BL15" s="35">
        <v>95.151520432096916</v>
      </c>
      <c r="BM15" s="35">
        <v>95.162117710023608</v>
      </c>
      <c r="BN15" s="35">
        <v>94.936298578283285</v>
      </c>
      <c r="BO15" s="35">
        <v>93.915674130315196</v>
      </c>
      <c r="BP15" s="35">
        <v>94.002298420000443</v>
      </c>
      <c r="BQ15" s="35">
        <v>94.029819636950862</v>
      </c>
      <c r="BR15" s="35">
        <v>93.517801374707446</v>
      </c>
      <c r="BS15" s="35">
        <v>94.023832566128675</v>
      </c>
      <c r="BT15" s="35">
        <v>93.465219567334188</v>
      </c>
      <c r="BU15" s="35">
        <v>93.603091680663766</v>
      </c>
      <c r="BV15" s="35">
        <v>92.685544881187326</v>
      </c>
      <c r="BW15" s="35">
        <v>92.729167219323486</v>
      </c>
      <c r="BX15" s="35">
        <v>92.593021643790763</v>
      </c>
      <c r="BY15" s="35">
        <v>92.031718497151772</v>
      </c>
      <c r="BZ15" s="35">
        <v>91.59796091685908</v>
      </c>
      <c r="CA15" s="35">
        <v>91.003650014285412</v>
      </c>
      <c r="CB15" s="35">
        <v>91.411066287219199</v>
      </c>
      <c r="CC15" s="35">
        <v>91.509064215670392</v>
      </c>
      <c r="CD15" s="35">
        <v>90.716916661597551</v>
      </c>
      <c r="CE15" s="35">
        <v>90.566338174512978</v>
      </c>
      <c r="CF15" s="35">
        <v>90.306184008013901</v>
      </c>
      <c r="CG15" s="35">
        <v>89.834043121586149</v>
      </c>
      <c r="CH15" s="35">
        <v>89.356309534543229</v>
      </c>
      <c r="CI15" s="35">
        <v>90.018007157379145</v>
      </c>
      <c r="CJ15" s="35">
        <v>89.4172339610992</v>
      </c>
      <c r="CK15" s="35">
        <v>88.701637026939778</v>
      </c>
      <c r="CL15" s="35">
        <v>89.110060679152497</v>
      </c>
      <c r="CM15" s="35">
        <v>88.268427348122458</v>
      </c>
      <c r="CN15" s="35">
        <v>88.723590650660597</v>
      </c>
      <c r="CO15" s="35">
        <v>89.065203238928717</v>
      </c>
      <c r="CP15" s="35">
        <v>89.096753372522457</v>
      </c>
      <c r="CQ15" s="35">
        <v>88.997833103598225</v>
      </c>
      <c r="CR15" s="35">
        <v>89.453322820660773</v>
      </c>
      <c r="CS15" s="35">
        <v>89.88286914646315</v>
      </c>
      <c r="CT15" s="35">
        <v>90.00619710888445</v>
      </c>
      <c r="CU15" s="35">
        <v>90.983146320809198</v>
      </c>
      <c r="CV15" s="35">
        <v>90.972637691407243</v>
      </c>
      <c r="CW15" s="35">
        <v>91.313593709186563</v>
      </c>
      <c r="CX15" s="35">
        <v>91.428415303321927</v>
      </c>
      <c r="CY15" s="35">
        <v>91.413623320839491</v>
      </c>
      <c r="CZ15" s="35">
        <v>91.753428773017546</v>
      </c>
      <c r="DA15" s="35">
        <v>91.844012802826612</v>
      </c>
      <c r="DB15" s="35">
        <v>91.831569419540955</v>
      </c>
      <c r="DC15" s="35">
        <v>93.053243240070444</v>
      </c>
      <c r="DD15" s="35">
        <v>96.301865591479327</v>
      </c>
      <c r="DE15" s="35">
        <v>97.091758034802893</v>
      </c>
      <c r="DF15" s="35">
        <v>97.3031505588675</v>
      </c>
      <c r="DG15" s="35">
        <v>97.700992666556914</v>
      </c>
      <c r="DH15" s="35">
        <v>98.50092295618353</v>
      </c>
      <c r="DI15" s="35">
        <v>99.019079195259309</v>
      </c>
      <c r="DJ15" s="35">
        <v>98.300632585088366</v>
      </c>
      <c r="DK15" s="35">
        <v>98.213944015390354</v>
      </c>
      <c r="DL15" s="35">
        <v>98.960738549131619</v>
      </c>
      <c r="DM15" s="35">
        <v>99.263771581297263</v>
      </c>
      <c r="DN15" s="35">
        <v>99.874668110298288</v>
      </c>
      <c r="DO15" s="35">
        <v>100.5306847116118</v>
      </c>
      <c r="DP15" s="35">
        <v>115.69199376375346</v>
      </c>
      <c r="DQ15" s="35">
        <v>129.82376794904036</v>
      </c>
      <c r="DR15" s="35">
        <v>150.42387554410146</v>
      </c>
      <c r="DS15" s="35">
        <v>158.43071477628862</v>
      </c>
      <c r="DT15" s="35">
        <v>100</v>
      </c>
      <c r="DU15" s="35">
        <v>106.13554019894866</v>
      </c>
      <c r="DV15" s="35">
        <v>164.89993830421733</v>
      </c>
      <c r="DW15" s="35">
        <f t="shared" si="0"/>
        <v>6.1355401989486609</v>
      </c>
      <c r="DX15" s="35">
        <f t="shared" si="1"/>
        <v>1.5218913679451589</v>
      </c>
      <c r="DZ15" s="36">
        <f t="shared" si="2"/>
        <v>0.60642836515507959</v>
      </c>
    </row>
    <row r="16" spans="1:130">
      <c r="A16" s="1" t="s">
        <v>12</v>
      </c>
      <c r="B16" s="37">
        <v>0.25975620497529067</v>
      </c>
      <c r="C16" s="37">
        <v>100.10372204502028</v>
      </c>
      <c r="D16" s="37">
        <v>105.90136972442998</v>
      </c>
      <c r="E16" s="37">
        <v>111.19042472391669</v>
      </c>
      <c r="F16" s="37">
        <v>106.47539123290038</v>
      </c>
      <c r="G16" s="37">
        <v>105.1060966477518</v>
      </c>
      <c r="H16" s="37">
        <v>103.87222821878558</v>
      </c>
      <c r="I16" s="37">
        <v>102.41643816585365</v>
      </c>
      <c r="J16" s="37">
        <v>101.85210310827216</v>
      </c>
      <c r="K16" s="37">
        <v>99.674739403654456</v>
      </c>
      <c r="L16" s="37">
        <v>98.939797680135527</v>
      </c>
      <c r="M16" s="37">
        <v>96.485783984295367</v>
      </c>
      <c r="N16" s="37">
        <v>97.701543456811081</v>
      </c>
      <c r="O16" s="37">
        <v>98.805864002503426</v>
      </c>
      <c r="P16" s="37">
        <v>97.630627533712058</v>
      </c>
      <c r="Q16" s="37">
        <v>94.130598825816733</v>
      </c>
      <c r="R16" s="37">
        <v>94.060490355811254</v>
      </c>
      <c r="S16" s="37">
        <v>94.30622338686581</v>
      </c>
      <c r="T16" s="37">
        <v>93.70818137282761</v>
      </c>
      <c r="U16" s="37">
        <v>94.250593129487086</v>
      </c>
      <c r="V16" s="37">
        <v>94.298598855166631</v>
      </c>
      <c r="W16" s="37">
        <v>94.271630074771366</v>
      </c>
      <c r="X16" s="37">
        <v>94.09617093020465</v>
      </c>
      <c r="Y16" s="37">
        <v>93.206795441152408</v>
      </c>
      <c r="Z16" s="37">
        <v>93.931008759883426</v>
      </c>
      <c r="AA16" s="37">
        <v>93.840723852438416</v>
      </c>
      <c r="AB16" s="37">
        <v>94.747062877236075</v>
      </c>
      <c r="AC16" s="37">
        <v>94.395928492105909</v>
      </c>
      <c r="AD16" s="37">
        <v>94.025702025662255</v>
      </c>
      <c r="AE16" s="37">
        <v>94.057208821989406</v>
      </c>
      <c r="AF16" s="37">
        <v>94.125138598569905</v>
      </c>
      <c r="AG16" s="37">
        <v>94.459990150344453</v>
      </c>
      <c r="AH16" s="37">
        <v>95.114652972519281</v>
      </c>
      <c r="AI16" s="37">
        <v>94.637426573281488</v>
      </c>
      <c r="AJ16" s="37">
        <v>94.346075145654098</v>
      </c>
      <c r="AK16" s="37">
        <v>94.012747070656687</v>
      </c>
      <c r="AL16" s="37">
        <v>94.313617526941215</v>
      </c>
      <c r="AM16" s="37">
        <v>94.516909835890218</v>
      </c>
      <c r="AN16" s="37">
        <v>94.621403055121988</v>
      </c>
      <c r="AO16" s="37">
        <v>95.852739654242072</v>
      </c>
      <c r="AP16" s="37">
        <v>96.880351752419671</v>
      </c>
      <c r="AQ16" s="37">
        <v>97.770958988653447</v>
      </c>
      <c r="AR16" s="37">
        <v>97.744065841857051</v>
      </c>
      <c r="AS16" s="37">
        <v>98.23726173525516</v>
      </c>
      <c r="AT16" s="37">
        <v>98.199034353428885</v>
      </c>
      <c r="AU16" s="37">
        <v>98.619006118325956</v>
      </c>
      <c r="AV16" s="37">
        <v>99.111542918933949</v>
      </c>
      <c r="AW16" s="37">
        <v>99.814524805983609</v>
      </c>
      <c r="AX16" s="37">
        <v>100</v>
      </c>
      <c r="AY16" s="37">
        <v>100</v>
      </c>
      <c r="AZ16" s="37">
        <v>102.49564118361954</v>
      </c>
      <c r="BA16" s="37">
        <v>102.73795654546971</v>
      </c>
      <c r="BB16" s="37">
        <v>102.24119826542162</v>
      </c>
      <c r="BC16" s="37">
        <v>101.89037383641661</v>
      </c>
      <c r="BD16" s="37">
        <v>102.02481528519804</v>
      </c>
      <c r="BE16" s="37">
        <v>102.13936102301879</v>
      </c>
      <c r="BF16" s="37">
        <v>100.93484268751381</v>
      </c>
      <c r="BG16" s="37">
        <v>101.47892717376597</v>
      </c>
      <c r="BH16" s="37">
        <v>100.72415788313579</v>
      </c>
      <c r="BI16" s="37">
        <v>100.35600821049857</v>
      </c>
      <c r="BJ16" s="37">
        <v>100.28092436072933</v>
      </c>
      <c r="BK16" s="37">
        <v>100.29693370284238</v>
      </c>
      <c r="BL16" s="37">
        <v>100.66375313772731</v>
      </c>
      <c r="BM16" s="37">
        <v>100.48770881835307</v>
      </c>
      <c r="BN16" s="37">
        <v>100.64203495501123</v>
      </c>
      <c r="BO16" s="37">
        <v>99.773334386138458</v>
      </c>
      <c r="BP16" s="37">
        <v>100.34719661245452</v>
      </c>
      <c r="BQ16" s="37">
        <v>99.968829925402019</v>
      </c>
      <c r="BR16" s="37">
        <v>99.753743715395771</v>
      </c>
      <c r="BS16" s="37">
        <v>98.687359347618042</v>
      </c>
      <c r="BT16" s="37">
        <v>98.135212174752127</v>
      </c>
      <c r="BU16" s="37">
        <v>98.131342029994485</v>
      </c>
      <c r="BV16" s="37">
        <v>97.326446078659941</v>
      </c>
      <c r="BW16" s="37">
        <v>97.209202481916847</v>
      </c>
      <c r="BX16" s="37">
        <v>97.352201507942766</v>
      </c>
      <c r="BY16" s="37">
        <v>97.474419900114867</v>
      </c>
      <c r="BZ16" s="37">
        <v>97.072094548243626</v>
      </c>
      <c r="CA16" s="37">
        <v>96.694205517009721</v>
      </c>
      <c r="CB16" s="37">
        <v>96.729012599892044</v>
      </c>
      <c r="CC16" s="37">
        <v>96.620666841298743</v>
      </c>
      <c r="CD16" s="37">
        <v>96.252767548761227</v>
      </c>
      <c r="CE16" s="37">
        <v>96.011568459496075</v>
      </c>
      <c r="CF16" s="37">
        <v>95.536894704588562</v>
      </c>
      <c r="CG16" s="37">
        <v>95.516480715751626</v>
      </c>
      <c r="CH16" s="37">
        <v>94.932888422948693</v>
      </c>
      <c r="CI16" s="37">
        <v>94.630851824529202</v>
      </c>
      <c r="CJ16" s="37">
        <v>95.407460241184523</v>
      </c>
      <c r="CK16" s="37">
        <v>94.640595652168997</v>
      </c>
      <c r="CL16" s="37">
        <v>94.7004495576153</v>
      </c>
      <c r="CM16" s="37">
        <v>95.059531281838787</v>
      </c>
      <c r="CN16" s="37">
        <v>95.436986895010222</v>
      </c>
      <c r="CO16" s="37">
        <v>95.357544287478035</v>
      </c>
      <c r="CP16" s="37">
        <v>95.359484978466014</v>
      </c>
      <c r="CQ16" s="37">
        <v>95.55939986609792</v>
      </c>
      <c r="CR16" s="37">
        <v>95.599061743198959</v>
      </c>
      <c r="CS16" s="37">
        <v>95.738491128181266</v>
      </c>
      <c r="CT16" s="37">
        <v>95.353468413997618</v>
      </c>
      <c r="CU16" s="37">
        <v>96.506504137770989</v>
      </c>
      <c r="CV16" s="37">
        <v>97.260452712615205</v>
      </c>
      <c r="CW16" s="37">
        <v>96.775494885669332</v>
      </c>
      <c r="CX16" s="37">
        <v>96.349150558880481</v>
      </c>
      <c r="CY16" s="37">
        <v>96.487687844460012</v>
      </c>
      <c r="CZ16" s="37">
        <v>96.966788206360633</v>
      </c>
      <c r="DA16" s="37">
        <v>97.175052413390802</v>
      </c>
      <c r="DB16" s="37">
        <v>97.269663869159046</v>
      </c>
      <c r="DC16" s="37">
        <v>98.306120763438997</v>
      </c>
      <c r="DD16" s="37">
        <v>101.44463148456086</v>
      </c>
      <c r="DE16" s="37">
        <v>102.90485878242529</v>
      </c>
      <c r="DF16" s="37">
        <v>105.38625611487652</v>
      </c>
      <c r="DG16" s="37">
        <v>106.27190532408549</v>
      </c>
      <c r="DH16" s="37">
        <v>105.89711762292238</v>
      </c>
      <c r="DI16" s="37">
        <v>105.43746058275858</v>
      </c>
      <c r="DJ16" s="37">
        <v>105.20078784510845</v>
      </c>
      <c r="DK16" s="37">
        <v>104.99069004301633</v>
      </c>
      <c r="DL16" s="37">
        <v>105.18316007557728</v>
      </c>
      <c r="DM16" s="37">
        <v>106.11552541464833</v>
      </c>
      <c r="DN16" s="37">
        <v>107.11680529622394</v>
      </c>
      <c r="DO16" s="37">
        <v>107.12247728879836</v>
      </c>
      <c r="DP16" s="37">
        <v>119.96711635983044</v>
      </c>
      <c r="DQ16" s="37">
        <v>133.602182606252</v>
      </c>
      <c r="DR16" s="37">
        <v>148.04411298904535</v>
      </c>
      <c r="DS16" s="37">
        <v>160.72627160755502</v>
      </c>
      <c r="DT16" s="35">
        <v>100</v>
      </c>
      <c r="DU16" s="37">
        <v>102.04104498395608</v>
      </c>
      <c r="DV16" s="37">
        <v>168.35063546482195</v>
      </c>
      <c r="DW16" s="37">
        <f t="shared" si="0"/>
        <v>2.0410449839560698</v>
      </c>
      <c r="DX16" s="37">
        <f t="shared" si="1"/>
        <v>-5.5687234509260151</v>
      </c>
      <c r="DZ16" s="36">
        <f t="shared" si="2"/>
        <v>0.59399835185591388</v>
      </c>
    </row>
    <row r="17" spans="1:130" ht="13.5" customHeight="1">
      <c r="A17" s="1" t="s">
        <v>13</v>
      </c>
      <c r="B17" s="37">
        <v>1.2853490463376436</v>
      </c>
      <c r="C17" s="37">
        <v>96.339955169259994</v>
      </c>
      <c r="D17" s="37">
        <v>95.614584126430543</v>
      </c>
      <c r="E17" s="37">
        <v>91.999835573867585</v>
      </c>
      <c r="F17" s="37">
        <v>89.148617363377809</v>
      </c>
      <c r="G17" s="37">
        <v>89.364802423782749</v>
      </c>
      <c r="H17" s="37">
        <v>91.405555858949697</v>
      </c>
      <c r="I17" s="37">
        <v>91.052364791110719</v>
      </c>
      <c r="J17" s="37">
        <v>89.54471062966303</v>
      </c>
      <c r="K17" s="37">
        <v>87.663456849573379</v>
      </c>
      <c r="L17" s="37">
        <v>87.379953230121856</v>
      </c>
      <c r="M17" s="37">
        <v>87.818286027505437</v>
      </c>
      <c r="N17" s="37">
        <v>87.178714232195702</v>
      </c>
      <c r="O17" s="37">
        <v>87.619934422796305</v>
      </c>
      <c r="P17" s="37">
        <v>91.004727537522683</v>
      </c>
      <c r="Q17" s="37">
        <v>92.679924361087899</v>
      </c>
      <c r="R17" s="37">
        <v>93.828330571838578</v>
      </c>
      <c r="S17" s="37">
        <v>94.161683864694197</v>
      </c>
      <c r="T17" s="37">
        <v>93.682241956095936</v>
      </c>
      <c r="U17" s="37">
        <v>93.901017710061737</v>
      </c>
      <c r="V17" s="37">
        <v>93.486974697885785</v>
      </c>
      <c r="W17" s="37">
        <v>93.387661890512447</v>
      </c>
      <c r="X17" s="37">
        <v>94.726700687507773</v>
      </c>
      <c r="Y17" s="37">
        <v>96.032136222032079</v>
      </c>
      <c r="Z17" s="37">
        <v>94.039133815833637</v>
      </c>
      <c r="AA17" s="37">
        <v>95.246359580908617</v>
      </c>
      <c r="AB17" s="37">
        <v>95.443015485076685</v>
      </c>
      <c r="AC17" s="37">
        <v>95.618014421432974</v>
      </c>
      <c r="AD17" s="37">
        <v>96.035238516193374</v>
      </c>
      <c r="AE17" s="37">
        <v>96.235292171109535</v>
      </c>
      <c r="AF17" s="37">
        <v>96.796295289555331</v>
      </c>
      <c r="AG17" s="37">
        <v>98.877944520343945</v>
      </c>
      <c r="AH17" s="37">
        <v>98.812303915311887</v>
      </c>
      <c r="AI17" s="37">
        <v>98.425866396895103</v>
      </c>
      <c r="AJ17" s="37">
        <v>98.294309427349972</v>
      </c>
      <c r="AK17" s="37">
        <v>98.054536558616221</v>
      </c>
      <c r="AL17" s="37">
        <v>98.9868498182351</v>
      </c>
      <c r="AM17" s="37">
        <v>99.966475525952106</v>
      </c>
      <c r="AN17" s="37">
        <v>101.45491687033474</v>
      </c>
      <c r="AO17" s="37">
        <v>101.23777597614915</v>
      </c>
      <c r="AP17" s="37">
        <v>100.78959787964595</v>
      </c>
      <c r="AQ17" s="37">
        <v>100.80896013463365</v>
      </c>
      <c r="AR17" s="37">
        <v>101.20319770694172</v>
      </c>
      <c r="AS17" s="37">
        <v>101.10618946094536</v>
      </c>
      <c r="AT17" s="37">
        <v>100.86997191980598</v>
      </c>
      <c r="AU17" s="37">
        <v>100.89072282075159</v>
      </c>
      <c r="AV17" s="37">
        <v>100.6744584477735</v>
      </c>
      <c r="AW17" s="37">
        <v>100.09296049075732</v>
      </c>
      <c r="AX17" s="37">
        <v>100</v>
      </c>
      <c r="AY17" s="37">
        <v>99.999999999999986</v>
      </c>
      <c r="AZ17" s="37">
        <v>100.26128356601805</v>
      </c>
      <c r="BA17" s="37">
        <v>97.620601242486245</v>
      </c>
      <c r="BB17" s="37">
        <v>96.672008323070415</v>
      </c>
      <c r="BC17" s="37">
        <v>95.936788573464952</v>
      </c>
      <c r="BD17" s="37">
        <v>95.368059848871454</v>
      </c>
      <c r="BE17" s="37">
        <v>95.167953167176464</v>
      </c>
      <c r="BF17" s="37">
        <v>93.702588180578886</v>
      </c>
      <c r="BG17" s="37">
        <v>94.493046838492432</v>
      </c>
      <c r="BH17" s="37">
        <v>94.776964181993435</v>
      </c>
      <c r="BI17" s="37">
        <v>94.595730745964289</v>
      </c>
      <c r="BJ17" s="37">
        <v>93.660359685005048</v>
      </c>
      <c r="BK17" s="37">
        <v>94.155810714045103</v>
      </c>
      <c r="BL17" s="37">
        <v>94.037553255138249</v>
      </c>
      <c r="BM17" s="37">
        <v>94.085868935815995</v>
      </c>
      <c r="BN17" s="37">
        <v>93.783226241993532</v>
      </c>
      <c r="BO17" s="37">
        <v>92.731899495384184</v>
      </c>
      <c r="BP17" s="37">
        <v>92.720057864314441</v>
      </c>
      <c r="BQ17" s="37">
        <v>92.829604972900725</v>
      </c>
      <c r="BR17" s="37">
        <v>92.25757970847809</v>
      </c>
      <c r="BS17" s="37">
        <v>93.081380380077036</v>
      </c>
      <c r="BT17" s="37">
        <v>92.521460702439128</v>
      </c>
      <c r="BU17" s="37">
        <v>92.687977510492118</v>
      </c>
      <c r="BV17" s="37">
        <v>91.747665099694814</v>
      </c>
      <c r="BW17" s="37">
        <v>91.823796836638309</v>
      </c>
      <c r="BX17" s="37">
        <v>91.63123892505817</v>
      </c>
      <c r="BY17" s="37">
        <v>90.931802902025538</v>
      </c>
      <c r="BZ17" s="37">
        <v>90.491693182294995</v>
      </c>
      <c r="CA17" s="37">
        <v>89.853645581014447</v>
      </c>
      <c r="CB17" s="37">
        <v>90.336362449862193</v>
      </c>
      <c r="CC17" s="37">
        <v>90.476060376629007</v>
      </c>
      <c r="CD17" s="37">
        <v>89.598176486035157</v>
      </c>
      <c r="CE17" s="37">
        <v>89.465911517587486</v>
      </c>
      <c r="CF17" s="37">
        <v>89.249109617413694</v>
      </c>
      <c r="CG17" s="37">
        <v>88.685679236558144</v>
      </c>
      <c r="CH17" s="37">
        <v>88.229338636696525</v>
      </c>
      <c r="CI17" s="37">
        <v>89.085797320453111</v>
      </c>
      <c r="CJ17" s="37">
        <v>88.206669056654178</v>
      </c>
      <c r="CK17" s="37">
        <v>87.501432803510824</v>
      </c>
      <c r="CL17" s="37">
        <v>87.980298920241054</v>
      </c>
      <c r="CM17" s="37">
        <v>86.896013068560663</v>
      </c>
      <c r="CN17" s="37">
        <v>87.366880319022385</v>
      </c>
      <c r="CO17" s="37">
        <v>87.793583957116866</v>
      </c>
      <c r="CP17" s="37">
        <v>87.831117863340012</v>
      </c>
      <c r="CQ17" s="37">
        <v>87.671805993860758</v>
      </c>
      <c r="CR17" s="37">
        <v>88.211330364342317</v>
      </c>
      <c r="CS17" s="37">
        <v>88.699506426371755</v>
      </c>
      <c r="CT17" s="37">
        <v>88.925566983435544</v>
      </c>
      <c r="CU17" s="37">
        <v>89.866930869961365</v>
      </c>
      <c r="CV17" s="37">
        <v>89.701933074517854</v>
      </c>
      <c r="CW17" s="37">
        <v>90.209798031587738</v>
      </c>
      <c r="CX17" s="37">
        <v>90.433983853503705</v>
      </c>
      <c r="CY17" s="37">
        <v>90.388205557306009</v>
      </c>
      <c r="CZ17" s="37">
        <v>90.699860899422532</v>
      </c>
      <c r="DA17" s="37">
        <v>90.76666294073371</v>
      </c>
      <c r="DB17" s="37">
        <v>90.732584843674303</v>
      </c>
      <c r="DC17" s="37">
        <v>91.991689155164082</v>
      </c>
      <c r="DD17" s="37">
        <v>95.262563967325562</v>
      </c>
      <c r="DE17" s="37">
        <v>95.916988431445844</v>
      </c>
      <c r="DF17" s="37">
        <v>95.669635655171817</v>
      </c>
      <c r="DG17" s="37">
        <v>95.968896819566666</v>
      </c>
      <c r="DH17" s="37">
        <v>97.006225882758457</v>
      </c>
      <c r="DI17" s="37">
        <v>97.721988419760436</v>
      </c>
      <c r="DJ17" s="37">
        <v>96.906180121619329</v>
      </c>
      <c r="DK17" s="37">
        <v>96.844431325251321</v>
      </c>
      <c r="DL17" s="37">
        <v>97.703249304422982</v>
      </c>
      <c r="DM17" s="37">
        <v>97.87910056275382</v>
      </c>
      <c r="DN17" s="37">
        <v>98.411104515112527</v>
      </c>
      <c r="DO17" s="37">
        <v>99.19854926660328</v>
      </c>
      <c r="DP17" s="37">
        <v>114.82803418442737</v>
      </c>
      <c r="DQ17" s="37">
        <v>129.06018808334022</v>
      </c>
      <c r="DR17" s="37">
        <v>150.904801788848</v>
      </c>
      <c r="DS17" s="37">
        <v>157.96680566732414</v>
      </c>
      <c r="DT17" s="35">
        <v>100</v>
      </c>
      <c r="DU17" s="37">
        <v>107.30676496136621</v>
      </c>
      <c r="DV17" s="37">
        <v>164.20258687153714</v>
      </c>
      <c r="DW17" s="37">
        <f t="shared" si="0"/>
        <v>7.3067649613662127</v>
      </c>
      <c r="DX17" s="37">
        <f t="shared" si="1"/>
        <v>3.0861669856735006</v>
      </c>
      <c r="DZ17" s="36">
        <f t="shared" si="2"/>
        <v>0.60900380380873276</v>
      </c>
    </row>
    <row r="18" spans="1:130" s="36" customFormat="1" ht="13">
      <c r="A18" s="3" t="s">
        <v>14</v>
      </c>
      <c r="B18" s="35">
        <v>4.3827003997376952</v>
      </c>
      <c r="C18" s="35">
        <v>102.13936102301879</v>
      </c>
      <c r="D18" s="35">
        <v>82.388652457286042</v>
      </c>
      <c r="E18" s="35">
        <v>77.322105765777906</v>
      </c>
      <c r="F18" s="35">
        <v>75.331153842378768</v>
      </c>
      <c r="G18" s="35">
        <v>75.212481681649663</v>
      </c>
      <c r="H18" s="35">
        <v>79.200355208828682</v>
      </c>
      <c r="I18" s="35">
        <v>77.813533229015533</v>
      </c>
      <c r="J18" s="35">
        <v>78.545766358053896</v>
      </c>
      <c r="K18" s="35">
        <v>78.264116949047178</v>
      </c>
      <c r="L18" s="35">
        <v>80.573401462980854</v>
      </c>
      <c r="M18" s="35">
        <v>79.470883381402302</v>
      </c>
      <c r="N18" s="35">
        <v>80.494261735057975</v>
      </c>
      <c r="O18" s="35">
        <v>81.120474893652016</v>
      </c>
      <c r="P18" s="35">
        <v>84.30220649607331</v>
      </c>
      <c r="Q18" s="35">
        <v>87.683551138189515</v>
      </c>
      <c r="R18" s="35">
        <v>88.450904967620275</v>
      </c>
      <c r="S18" s="35">
        <v>89.481526067212485</v>
      </c>
      <c r="T18" s="35">
        <v>89.163622572955148</v>
      </c>
      <c r="U18" s="35">
        <v>88.117507212186084</v>
      </c>
      <c r="V18" s="35">
        <v>88.291249115814239</v>
      </c>
      <c r="W18" s="35">
        <v>88.100698240849113</v>
      </c>
      <c r="X18" s="35">
        <v>89.309008019772065</v>
      </c>
      <c r="Y18" s="35">
        <v>89.152899907871884</v>
      </c>
      <c r="Z18" s="35">
        <v>88.78152235623574</v>
      </c>
      <c r="AA18" s="35">
        <v>89.253745053573809</v>
      </c>
      <c r="AB18" s="35">
        <v>90.331880810154203</v>
      </c>
      <c r="AC18" s="35">
        <v>91.393346512516118</v>
      </c>
      <c r="AD18" s="35">
        <v>91.60394486414296</v>
      </c>
      <c r="AE18" s="35">
        <v>91.836440026571367</v>
      </c>
      <c r="AF18" s="35">
        <v>92.094660902879639</v>
      </c>
      <c r="AG18" s="35">
        <v>91.984126288163239</v>
      </c>
      <c r="AH18" s="35">
        <v>92.020131868811191</v>
      </c>
      <c r="AI18" s="35">
        <v>92.380196357610515</v>
      </c>
      <c r="AJ18" s="35">
        <v>92.489116060824514</v>
      </c>
      <c r="AK18" s="35">
        <v>92.445470038659749</v>
      </c>
      <c r="AL18" s="35">
        <v>95.3528750938016</v>
      </c>
      <c r="AM18" s="35">
        <v>95.795621315060629</v>
      </c>
      <c r="AN18" s="35">
        <v>96.627543843761998</v>
      </c>
      <c r="AO18" s="35">
        <v>96.647938613219921</v>
      </c>
      <c r="AP18" s="35">
        <v>97.220572340264624</v>
      </c>
      <c r="AQ18" s="35">
        <v>97.159275161732083</v>
      </c>
      <c r="AR18" s="35">
        <v>97.768956347813372</v>
      </c>
      <c r="AS18" s="35">
        <v>98.141914081672326</v>
      </c>
      <c r="AT18" s="35">
        <v>98.100047935088199</v>
      </c>
      <c r="AU18" s="35">
        <v>98.193235274633494</v>
      </c>
      <c r="AV18" s="35">
        <v>98.559281881847681</v>
      </c>
      <c r="AW18" s="35">
        <v>98.270490557152272</v>
      </c>
      <c r="AX18" s="35">
        <v>100</v>
      </c>
      <c r="AY18" s="35">
        <v>99.462634175582409</v>
      </c>
      <c r="AZ18" s="35">
        <v>102.19902989355123</v>
      </c>
      <c r="BA18" s="35">
        <v>102.68110177689562</v>
      </c>
      <c r="BB18" s="35">
        <v>102.88843529665012</v>
      </c>
      <c r="BC18" s="35">
        <v>102.87390488953979</v>
      </c>
      <c r="BD18" s="35">
        <v>103.05294338413495</v>
      </c>
      <c r="BE18" s="35">
        <v>102.8853692576773</v>
      </c>
      <c r="BF18" s="35">
        <v>102.45199355958731</v>
      </c>
      <c r="BG18" s="35">
        <v>102.47625127095441</v>
      </c>
      <c r="BH18" s="35">
        <v>103.7137657963795</v>
      </c>
      <c r="BI18" s="35">
        <v>104.11183547879413</v>
      </c>
      <c r="BJ18" s="35">
        <v>104.25617366768546</v>
      </c>
      <c r="BK18" s="35">
        <v>104.46588578868482</v>
      </c>
      <c r="BL18" s="35">
        <v>104.4539221900725</v>
      </c>
      <c r="BM18" s="35">
        <v>104.39993069032762</v>
      </c>
      <c r="BN18" s="35">
        <v>104.7180527616384</v>
      </c>
      <c r="BO18" s="35">
        <v>104.83557788113667</v>
      </c>
      <c r="BP18" s="35">
        <v>104.78545820278123</v>
      </c>
      <c r="BQ18" s="35">
        <v>104.67436144630037</v>
      </c>
      <c r="BR18" s="35">
        <v>104.52136131237623</v>
      </c>
      <c r="BS18" s="35">
        <v>104.62341010646539</v>
      </c>
      <c r="BT18" s="35">
        <v>104.7901158959988</v>
      </c>
      <c r="BU18" s="35">
        <v>104.98452207889673</v>
      </c>
      <c r="BV18" s="35">
        <v>104.99821493984814</v>
      </c>
      <c r="BW18" s="35">
        <v>104.95464342936842</v>
      </c>
      <c r="BX18" s="35">
        <v>105.21219509871958</v>
      </c>
      <c r="BY18" s="35">
        <v>105.33897907548737</v>
      </c>
      <c r="BZ18" s="35">
        <v>105.33282226088323</v>
      </c>
      <c r="CA18" s="35">
        <v>105.15851590639508</v>
      </c>
      <c r="CB18" s="35">
        <v>105.53672164742134</v>
      </c>
      <c r="CC18" s="35">
        <v>105.44953614631156</v>
      </c>
      <c r="CD18" s="35">
        <v>105.16248810189504</v>
      </c>
      <c r="CE18" s="35">
        <v>105.11493326421676</v>
      </c>
      <c r="CF18" s="35">
        <v>104.6622506664861</v>
      </c>
      <c r="CG18" s="35">
        <v>104.50969634280445</v>
      </c>
      <c r="CH18" s="35">
        <v>104.07920556025385</v>
      </c>
      <c r="CI18" s="35">
        <v>104.13012706437362</v>
      </c>
      <c r="CJ18" s="35">
        <v>103.98747009468482</v>
      </c>
      <c r="CK18" s="35">
        <v>103.83647642968037</v>
      </c>
      <c r="CL18" s="35">
        <v>103.86299536556221</v>
      </c>
      <c r="CM18" s="35">
        <v>103.56413856193137</v>
      </c>
      <c r="CN18" s="35">
        <v>103.63649509869434</v>
      </c>
      <c r="CO18" s="35">
        <v>103.64771029828461</v>
      </c>
      <c r="CP18" s="35">
        <v>103.58255254996737</v>
      </c>
      <c r="CQ18" s="35">
        <v>103.68983968929027</v>
      </c>
      <c r="CR18" s="35">
        <v>103.64229105034443</v>
      </c>
      <c r="CS18" s="35">
        <v>103.70144908534333</v>
      </c>
      <c r="CT18" s="35">
        <v>103.64425182414111</v>
      </c>
      <c r="CU18" s="35">
        <v>103.49504867130075</v>
      </c>
      <c r="CV18" s="35">
        <v>103.54595337604516</v>
      </c>
      <c r="CW18" s="35">
        <v>103.70625540856446</v>
      </c>
      <c r="CX18" s="35">
        <v>103.58793714308945</v>
      </c>
      <c r="CY18" s="35">
        <v>103.71875215449559</v>
      </c>
      <c r="CZ18" s="35">
        <v>103.93749498533965</v>
      </c>
      <c r="DA18" s="35">
        <v>104.13442517394832</v>
      </c>
      <c r="DB18" s="35">
        <v>103.94529540703428</v>
      </c>
      <c r="DC18" s="35">
        <v>103.967709453252</v>
      </c>
      <c r="DD18" s="35">
        <v>104.62430079599578</v>
      </c>
      <c r="DE18" s="35">
        <v>104.91412765625645</v>
      </c>
      <c r="DF18" s="35">
        <v>105.20880409330282</v>
      </c>
      <c r="DG18" s="35">
        <v>105.38585176226897</v>
      </c>
      <c r="DH18" s="35">
        <v>105.65873648504549</v>
      </c>
      <c r="DI18" s="35">
        <v>105.79697995855841</v>
      </c>
      <c r="DJ18" s="35">
        <v>106.00934015713376</v>
      </c>
      <c r="DK18" s="35">
        <v>105.98147734916836</v>
      </c>
      <c r="DL18" s="35">
        <v>106.6169280016925</v>
      </c>
      <c r="DM18" s="35">
        <v>107.07977815840746</v>
      </c>
      <c r="DN18" s="35">
        <v>107.21974073515909</v>
      </c>
      <c r="DO18" s="35">
        <v>107.45371434907858</v>
      </c>
      <c r="DP18" s="35">
        <v>115.93388283807758</v>
      </c>
      <c r="DQ18" s="35">
        <v>124.29102293364005</v>
      </c>
      <c r="DR18" s="35">
        <v>136.98755742903734</v>
      </c>
      <c r="DS18" s="35">
        <v>155.27805078393803</v>
      </c>
      <c r="DT18" s="35">
        <v>100</v>
      </c>
      <c r="DU18" s="35">
        <v>114.28521979735106</v>
      </c>
      <c r="DV18" s="35">
        <v>159.84375392715043</v>
      </c>
      <c r="DW18" s="35">
        <f t="shared" si="0"/>
        <v>14.285219797351061</v>
      </c>
      <c r="DX18" s="35">
        <f t="shared" si="1"/>
        <v>-5.3556730596020401</v>
      </c>
      <c r="DZ18" s="36">
        <f t="shared" si="2"/>
        <v>0.62561093282115665</v>
      </c>
    </row>
    <row r="19" spans="1:130" s="36" customFormat="1" ht="13">
      <c r="A19" s="3" t="s">
        <v>15</v>
      </c>
      <c r="B19" s="35">
        <v>2.5374331853201197</v>
      </c>
      <c r="C19" s="35">
        <v>100.24926984433594</v>
      </c>
      <c r="D19" s="35">
        <v>84.462774236393656</v>
      </c>
      <c r="E19" s="35">
        <v>89.49455849459639</v>
      </c>
      <c r="F19" s="35">
        <v>88.948202948794446</v>
      </c>
      <c r="G19" s="35">
        <v>84.399806878331972</v>
      </c>
      <c r="H19" s="35">
        <v>85.925740149324071</v>
      </c>
      <c r="I19" s="35">
        <v>85.90742495280756</v>
      </c>
      <c r="J19" s="35">
        <v>86.411698891980095</v>
      </c>
      <c r="K19" s="35">
        <v>87.409701036667116</v>
      </c>
      <c r="L19" s="35">
        <v>90.251975174522784</v>
      </c>
      <c r="M19" s="35">
        <v>89.138206135493263</v>
      </c>
      <c r="N19" s="35">
        <v>89.30412639932679</v>
      </c>
      <c r="O19" s="35">
        <v>89.659540363065418</v>
      </c>
      <c r="P19" s="35">
        <v>89.771195754640956</v>
      </c>
      <c r="Q19" s="35">
        <v>88.844055062688298</v>
      </c>
      <c r="R19" s="35">
        <v>88.853053593206596</v>
      </c>
      <c r="S19" s="35">
        <v>90.631896197137948</v>
      </c>
      <c r="T19" s="35">
        <v>89.720390310610327</v>
      </c>
      <c r="U19" s="35">
        <v>88.837841690419225</v>
      </c>
      <c r="V19" s="35">
        <v>88.233732338941195</v>
      </c>
      <c r="W19" s="35">
        <v>88.562220989886839</v>
      </c>
      <c r="X19" s="35">
        <v>90.14075695771821</v>
      </c>
      <c r="Y19" s="35">
        <v>89.292266882897138</v>
      </c>
      <c r="Z19" s="35">
        <v>89.056234383860286</v>
      </c>
      <c r="AA19" s="35">
        <v>89.011054528314361</v>
      </c>
      <c r="AB19" s="35">
        <v>90.221622505029671</v>
      </c>
      <c r="AC19" s="35">
        <v>91.777362101253757</v>
      </c>
      <c r="AD19" s="35">
        <v>92.151550220849586</v>
      </c>
      <c r="AE19" s="35">
        <v>91.625428738153545</v>
      </c>
      <c r="AF19" s="35">
        <v>91.795123292837488</v>
      </c>
      <c r="AG19" s="35">
        <v>92.236174419650922</v>
      </c>
      <c r="AH19" s="35">
        <v>91.906008987775564</v>
      </c>
      <c r="AI19" s="35">
        <v>92.255187953751289</v>
      </c>
      <c r="AJ19" s="35">
        <v>92.476028621320651</v>
      </c>
      <c r="AK19" s="35">
        <v>92.568457736741919</v>
      </c>
      <c r="AL19" s="35">
        <v>93.027420640319519</v>
      </c>
      <c r="AM19" s="35">
        <v>92.981770760781941</v>
      </c>
      <c r="AN19" s="35">
        <v>93.998879641317657</v>
      </c>
      <c r="AO19" s="35">
        <v>94.174216533211791</v>
      </c>
      <c r="AP19" s="35">
        <v>95.444557117571961</v>
      </c>
      <c r="AQ19" s="35">
        <v>95.732572272870598</v>
      </c>
      <c r="AR19" s="35">
        <v>97.023215626718496</v>
      </c>
      <c r="AS19" s="35">
        <v>97.967864652464428</v>
      </c>
      <c r="AT19" s="35">
        <v>98.471632772303195</v>
      </c>
      <c r="AU19" s="35">
        <v>98.126606845219371</v>
      </c>
      <c r="AV19" s="35">
        <v>97.512921482235328</v>
      </c>
      <c r="AW19" s="35">
        <v>100.05401265125616</v>
      </c>
      <c r="AX19" s="35">
        <v>100</v>
      </c>
      <c r="AY19" s="35">
        <v>100.00000000000001</v>
      </c>
      <c r="AZ19" s="35">
        <v>100.58861664414614</v>
      </c>
      <c r="BA19" s="35">
        <v>100.90623735786602</v>
      </c>
      <c r="BB19" s="35">
        <v>100.84791356577419</v>
      </c>
      <c r="BC19" s="35">
        <v>100.58446604745475</v>
      </c>
      <c r="BD19" s="35">
        <v>100.93042482821694</v>
      </c>
      <c r="BE19" s="35">
        <v>100.88479754024681</v>
      </c>
      <c r="BF19" s="35">
        <v>100.44036334208707</v>
      </c>
      <c r="BG19" s="35">
        <v>100.5084950415111</v>
      </c>
      <c r="BH19" s="35">
        <v>102.61763771235026</v>
      </c>
      <c r="BI19" s="35">
        <v>103.23219545462732</v>
      </c>
      <c r="BJ19" s="35">
        <v>103.49378174012894</v>
      </c>
      <c r="BK19" s="35">
        <v>103.56370271484234</v>
      </c>
      <c r="BL19" s="35">
        <v>103.56427466655167</v>
      </c>
      <c r="BM19" s="35">
        <v>103.35533043440142</v>
      </c>
      <c r="BN19" s="35">
        <v>103.70106969026186</v>
      </c>
      <c r="BO19" s="35">
        <v>103.86283755996291</v>
      </c>
      <c r="BP19" s="35">
        <v>103.8780287080281</v>
      </c>
      <c r="BQ19" s="35">
        <v>103.62869849668628</v>
      </c>
      <c r="BR19" s="35">
        <v>103.5273238029073</v>
      </c>
      <c r="BS19" s="35">
        <v>103.70244663131388</v>
      </c>
      <c r="BT19" s="35">
        <v>103.79314163795699</v>
      </c>
      <c r="BU19" s="35">
        <v>103.89247732170267</v>
      </c>
      <c r="BV19" s="35">
        <v>103.26347691427853</v>
      </c>
      <c r="BW19" s="35">
        <v>102.82560423994099</v>
      </c>
      <c r="BX19" s="35">
        <v>102.72352324885721</v>
      </c>
      <c r="BY19" s="35">
        <v>102.70666111248211</v>
      </c>
      <c r="BZ19" s="35">
        <v>102.49586649640925</v>
      </c>
      <c r="CA19" s="35">
        <v>101.85718016193658</v>
      </c>
      <c r="CB19" s="35">
        <v>102.15203921833022</v>
      </c>
      <c r="CC19" s="35">
        <v>102.22754443113031</v>
      </c>
      <c r="CD19" s="35">
        <v>101.85337004825429</v>
      </c>
      <c r="CE19" s="35">
        <v>101.6129563126641</v>
      </c>
      <c r="CF19" s="35">
        <v>100.94825757292905</v>
      </c>
      <c r="CG19" s="35">
        <v>100.58903787288565</v>
      </c>
      <c r="CH19" s="35">
        <v>99.75858568500847</v>
      </c>
      <c r="CI19" s="35">
        <v>99.809820580874202</v>
      </c>
      <c r="CJ19" s="35">
        <v>99.503582643090269</v>
      </c>
      <c r="CK19" s="35">
        <v>99.414627818032628</v>
      </c>
      <c r="CL19" s="35">
        <v>99.357634531847367</v>
      </c>
      <c r="CM19" s="35">
        <v>98.943379215176947</v>
      </c>
      <c r="CN19" s="35">
        <v>99.007189876987042</v>
      </c>
      <c r="CO19" s="35">
        <v>98.90424049626256</v>
      </c>
      <c r="CP19" s="35">
        <v>98.855376852907654</v>
      </c>
      <c r="CQ19" s="35">
        <v>98.848407266757988</v>
      </c>
      <c r="CR19" s="35">
        <v>98.901018287075885</v>
      </c>
      <c r="CS19" s="35">
        <v>98.907478966040387</v>
      </c>
      <c r="CT19" s="35">
        <v>98.771041292788539</v>
      </c>
      <c r="CU19" s="35">
        <v>98.540373867697184</v>
      </c>
      <c r="CV19" s="35">
        <v>98.617204557889551</v>
      </c>
      <c r="CW19" s="35">
        <v>98.949168109908143</v>
      </c>
      <c r="CX19" s="35">
        <v>99.05525632576888</v>
      </c>
      <c r="CY19" s="35">
        <v>98.920672075015702</v>
      </c>
      <c r="CZ19" s="35">
        <v>99.14655848345609</v>
      </c>
      <c r="DA19" s="35">
        <v>99.397542282500538</v>
      </c>
      <c r="DB19" s="35">
        <v>99.277779051335116</v>
      </c>
      <c r="DC19" s="35">
        <v>99.192444297963917</v>
      </c>
      <c r="DD19" s="35">
        <v>100.47567857688712</v>
      </c>
      <c r="DE19" s="35">
        <v>101.03205915292381</v>
      </c>
      <c r="DF19" s="35">
        <v>101.42585519791878</v>
      </c>
      <c r="DG19" s="35">
        <v>101.78067877934483</v>
      </c>
      <c r="DH19" s="35">
        <v>101.89027383238179</v>
      </c>
      <c r="DI19" s="35">
        <v>101.75302054501715</v>
      </c>
      <c r="DJ19" s="35">
        <v>101.49649659833925</v>
      </c>
      <c r="DK19" s="35">
        <v>101.22922459317655</v>
      </c>
      <c r="DL19" s="35">
        <v>102.02238484016755</v>
      </c>
      <c r="DM19" s="35">
        <v>102.39571910270951</v>
      </c>
      <c r="DN19" s="35">
        <v>102.5978086324814</v>
      </c>
      <c r="DO19" s="35">
        <v>102.94485742942756</v>
      </c>
      <c r="DP19" s="35">
        <v>111.55949479853813</v>
      </c>
      <c r="DQ19" s="35">
        <v>122.66457267268495</v>
      </c>
      <c r="DR19" s="35">
        <v>131.03462340983694</v>
      </c>
      <c r="DS19" s="35">
        <v>156.41286164788283</v>
      </c>
      <c r="DT19" s="35">
        <v>100</v>
      </c>
      <c r="DU19" s="35">
        <v>116.24269722944773</v>
      </c>
      <c r="DV19" s="35">
        <v>162.50954279805677</v>
      </c>
      <c r="DW19" s="35">
        <f t="shared" si="0"/>
        <v>16.242697229447728</v>
      </c>
      <c r="DX19" s="35">
        <f t="shared" si="1"/>
        <v>-1.8552053707220892</v>
      </c>
      <c r="DZ19" s="36">
        <f t="shared" si="2"/>
        <v>0.61534847909987334</v>
      </c>
    </row>
    <row r="20" spans="1:130" ht="13.5" customHeight="1">
      <c r="A20" s="1" t="s">
        <v>16</v>
      </c>
      <c r="B20" s="37">
        <v>0.42074305736383782</v>
      </c>
      <c r="C20" s="37">
        <v>95.167953167176464</v>
      </c>
      <c r="D20" s="37">
        <v>77.571961820216202</v>
      </c>
      <c r="E20" s="37">
        <v>90.277130232325646</v>
      </c>
      <c r="F20" s="37">
        <v>90.42708178105373</v>
      </c>
      <c r="G20" s="37">
        <v>85.014518912426979</v>
      </c>
      <c r="H20" s="37">
        <v>90.529973701276177</v>
      </c>
      <c r="I20" s="37">
        <v>90.292604110231423</v>
      </c>
      <c r="J20" s="37">
        <v>90.428413216073608</v>
      </c>
      <c r="K20" s="37">
        <v>91.461684436845758</v>
      </c>
      <c r="L20" s="37">
        <v>89.92544825420228</v>
      </c>
      <c r="M20" s="37">
        <v>88.92640350173258</v>
      </c>
      <c r="N20" s="37">
        <v>88.188287674747173</v>
      </c>
      <c r="O20" s="37">
        <v>90.968776196844246</v>
      </c>
      <c r="P20" s="37">
        <v>93.611400951607322</v>
      </c>
      <c r="Q20" s="37">
        <v>96.264703777899484</v>
      </c>
      <c r="R20" s="37">
        <v>96.736882149930082</v>
      </c>
      <c r="S20" s="37">
        <v>97.547614611852211</v>
      </c>
      <c r="T20" s="37">
        <v>97.938521276373535</v>
      </c>
      <c r="U20" s="37">
        <v>96.892758976236124</v>
      </c>
      <c r="V20" s="37">
        <v>97.078845110295674</v>
      </c>
      <c r="W20" s="37">
        <v>96.758507465185346</v>
      </c>
      <c r="X20" s="37">
        <v>96.800435157267856</v>
      </c>
      <c r="Y20" s="37">
        <v>98.70638563057777</v>
      </c>
      <c r="Z20" s="37">
        <v>97.53225583742946</v>
      </c>
      <c r="AA20" s="37">
        <v>97.94033361894661</v>
      </c>
      <c r="AB20" s="37">
        <v>99.043343188521746</v>
      </c>
      <c r="AC20" s="37">
        <v>98.949922211493558</v>
      </c>
      <c r="AD20" s="37">
        <v>99.175180951840687</v>
      </c>
      <c r="AE20" s="37">
        <v>98.953855726315794</v>
      </c>
      <c r="AF20" s="37">
        <v>98.846066042250982</v>
      </c>
      <c r="AG20" s="37">
        <v>98.606999364542304</v>
      </c>
      <c r="AH20" s="37">
        <v>98.639613403760578</v>
      </c>
      <c r="AI20" s="37">
        <v>98.586657241401682</v>
      </c>
      <c r="AJ20" s="37">
        <v>98.903711539428983</v>
      </c>
      <c r="AK20" s="37">
        <v>99.446942939735052</v>
      </c>
      <c r="AL20" s="37">
        <v>99.426950281754245</v>
      </c>
      <c r="AM20" s="37">
        <v>98.881638344682685</v>
      </c>
      <c r="AN20" s="37">
        <v>98.957577936622783</v>
      </c>
      <c r="AO20" s="37">
        <v>99.420383587588205</v>
      </c>
      <c r="AP20" s="37">
        <v>99.93745386348769</v>
      </c>
      <c r="AQ20" s="37">
        <v>99.935609012527678</v>
      </c>
      <c r="AR20" s="37">
        <v>100.01213375543307</v>
      </c>
      <c r="AS20" s="37">
        <v>100.446616474259</v>
      </c>
      <c r="AT20" s="37">
        <v>100.36760483975112</v>
      </c>
      <c r="AU20" s="37">
        <v>101.01654538735653</v>
      </c>
      <c r="AV20" s="37">
        <v>101.24672914832821</v>
      </c>
      <c r="AW20" s="37">
        <v>100.82937022233379</v>
      </c>
      <c r="AX20" s="37">
        <v>100</v>
      </c>
      <c r="AY20" s="37">
        <v>100.00000000000003</v>
      </c>
      <c r="AZ20" s="37">
        <v>100.7367336072421</v>
      </c>
      <c r="BA20" s="37">
        <v>100.48772817635067</v>
      </c>
      <c r="BB20" s="37">
        <v>100.92899672313456</v>
      </c>
      <c r="BC20" s="37">
        <v>100.5470944950536</v>
      </c>
      <c r="BD20" s="37">
        <v>100.82712683382152</v>
      </c>
      <c r="BE20" s="37">
        <v>100.8410430393736</v>
      </c>
      <c r="BF20" s="37">
        <v>100.58288076547926</v>
      </c>
      <c r="BG20" s="37">
        <v>100.80157236219094</v>
      </c>
      <c r="BH20" s="37">
        <v>101.0051246488249</v>
      </c>
      <c r="BI20" s="37">
        <v>100.99624716273961</v>
      </c>
      <c r="BJ20" s="37">
        <v>100.75529282327722</v>
      </c>
      <c r="BK20" s="37">
        <v>100.66924275670591</v>
      </c>
      <c r="BL20" s="37">
        <v>100.38195059372545</v>
      </c>
      <c r="BM20" s="37">
        <v>100.137902828905</v>
      </c>
      <c r="BN20" s="37">
        <v>100.03595432098771</v>
      </c>
      <c r="BO20" s="37">
        <v>99.860865797170192</v>
      </c>
      <c r="BP20" s="37">
        <v>99.900668203582796</v>
      </c>
      <c r="BQ20" s="37">
        <v>99.882548158665642</v>
      </c>
      <c r="BR20" s="37">
        <v>99.328866939840736</v>
      </c>
      <c r="BS20" s="37">
        <v>98.834746674688787</v>
      </c>
      <c r="BT20" s="37">
        <v>98.869250305921</v>
      </c>
      <c r="BU20" s="37">
        <v>98.840032088994136</v>
      </c>
      <c r="BV20" s="37">
        <v>97.965201157774359</v>
      </c>
      <c r="BW20" s="37">
        <v>97.982130237439733</v>
      </c>
      <c r="BX20" s="37">
        <v>98.041065054359393</v>
      </c>
      <c r="BY20" s="37">
        <v>98.079629848316657</v>
      </c>
      <c r="BZ20" s="37">
        <v>97.753926483878729</v>
      </c>
      <c r="CA20" s="37">
        <v>97.285616896337274</v>
      </c>
      <c r="CB20" s="37">
        <v>97.47011180092521</v>
      </c>
      <c r="CC20" s="37">
        <v>97.409635463720363</v>
      </c>
      <c r="CD20" s="37">
        <v>96.951847539866321</v>
      </c>
      <c r="CE20" s="37">
        <v>96.579805913938372</v>
      </c>
      <c r="CF20" s="37">
        <v>96.333590143608475</v>
      </c>
      <c r="CG20" s="37">
        <v>96.205205794621676</v>
      </c>
      <c r="CH20" s="37">
        <v>95.907078926006704</v>
      </c>
      <c r="CI20" s="37">
        <v>95.959132380238401</v>
      </c>
      <c r="CJ20" s="37">
        <v>96.235299356158762</v>
      </c>
      <c r="CK20" s="37">
        <v>96.265828828655515</v>
      </c>
      <c r="CL20" s="37">
        <v>96.768241369610735</v>
      </c>
      <c r="CM20" s="37">
        <v>96.310560214172071</v>
      </c>
      <c r="CN20" s="37">
        <v>96.044807511595337</v>
      </c>
      <c r="CO20" s="37">
        <v>95.942281330679634</v>
      </c>
      <c r="CP20" s="37">
        <v>95.998995477617981</v>
      </c>
      <c r="CQ20" s="37">
        <v>95.752698774099727</v>
      </c>
      <c r="CR20" s="37">
        <v>95.609026111936643</v>
      </c>
      <c r="CS20" s="37">
        <v>95.619454909205757</v>
      </c>
      <c r="CT20" s="37">
        <v>95.665139748703524</v>
      </c>
      <c r="CU20" s="37">
        <v>95.389051570837609</v>
      </c>
      <c r="CV20" s="37">
        <v>96.290289591077382</v>
      </c>
      <c r="CW20" s="37">
        <v>96.705516287125562</v>
      </c>
      <c r="CX20" s="37">
        <v>96.890576912591385</v>
      </c>
      <c r="CY20" s="37">
        <v>96.717191075657823</v>
      </c>
      <c r="CZ20" s="37">
        <v>96.772840945521651</v>
      </c>
      <c r="DA20" s="37">
        <v>97.129819845019227</v>
      </c>
      <c r="DB20" s="37">
        <v>97.261087302426006</v>
      </c>
      <c r="DC20" s="37">
        <v>97.197360047081887</v>
      </c>
      <c r="DD20" s="37">
        <v>99.735903418759449</v>
      </c>
      <c r="DE20" s="37">
        <v>101.10711350418694</v>
      </c>
      <c r="DF20" s="37">
        <v>101.91143224061078</v>
      </c>
      <c r="DG20" s="37">
        <v>102.94421039284036</v>
      </c>
      <c r="DH20" s="37">
        <v>103.21027391667182</v>
      </c>
      <c r="DI20" s="37">
        <v>101.22125052537447</v>
      </c>
      <c r="DJ20" s="37">
        <v>101.79159758807965</v>
      </c>
      <c r="DK20" s="37">
        <v>101.22379771531061</v>
      </c>
      <c r="DL20" s="37">
        <v>101.68472929703077</v>
      </c>
      <c r="DM20" s="37">
        <v>101.81833354249105</v>
      </c>
      <c r="DN20" s="37">
        <v>101.80544512060055</v>
      </c>
      <c r="DO20" s="37">
        <v>102.10101083553749</v>
      </c>
      <c r="DP20" s="37">
        <v>108.29373741073231</v>
      </c>
      <c r="DQ20" s="37">
        <v>124.75756176599214</v>
      </c>
      <c r="DR20" s="37">
        <v>140.37018835526007</v>
      </c>
      <c r="DS20" s="37">
        <v>152.64390513376782</v>
      </c>
      <c r="DT20" s="35">
        <v>100</v>
      </c>
      <c r="DU20" s="37">
        <v>115.37226126535442</v>
      </c>
      <c r="DV20" s="37">
        <v>159.68656901081101</v>
      </c>
      <c r="DW20" s="37">
        <f t="shared" si="0"/>
        <v>15.372261265354425</v>
      </c>
      <c r="DX20" s="37">
        <f t="shared" si="1"/>
        <v>-3.1104208862614513</v>
      </c>
      <c r="DZ20" s="36">
        <f t="shared" si="2"/>
        <v>0.62622674292181613</v>
      </c>
    </row>
    <row r="21" spans="1:130">
      <c r="A21" s="1" t="s">
        <v>17</v>
      </c>
      <c r="B21" s="37">
        <v>0.39624348744806154</v>
      </c>
      <c r="C21" s="37">
        <v>102.8853692576773</v>
      </c>
      <c r="D21" s="37">
        <v>109.87872000096696</v>
      </c>
      <c r="E21" s="37">
        <v>135.96173000250337</v>
      </c>
      <c r="F21" s="37">
        <v>131.49394683398444</v>
      </c>
      <c r="G21" s="37">
        <v>114.51087726248628</v>
      </c>
      <c r="H21" s="37">
        <v>115.28461973450759</v>
      </c>
      <c r="I21" s="37">
        <v>109.56415078943343</v>
      </c>
      <c r="J21" s="37">
        <v>105.45809180520338</v>
      </c>
      <c r="K21" s="37">
        <v>105.86289269059766</v>
      </c>
      <c r="L21" s="37">
        <v>103.31370364831879</v>
      </c>
      <c r="M21" s="37">
        <v>104.74212924633082</v>
      </c>
      <c r="N21" s="37">
        <v>104.58869250119785</v>
      </c>
      <c r="O21" s="37">
        <v>104.91207027954228</v>
      </c>
      <c r="P21" s="37">
        <v>102.09350259941209</v>
      </c>
      <c r="Q21" s="37">
        <v>97.537059369050084</v>
      </c>
      <c r="R21" s="37">
        <v>97.96815366404941</v>
      </c>
      <c r="S21" s="37">
        <v>97.98604264890848</v>
      </c>
      <c r="T21" s="37">
        <v>97.7398697933737</v>
      </c>
      <c r="U21" s="37">
        <v>95.184159519436236</v>
      </c>
      <c r="V21" s="37">
        <v>97.808066864670849</v>
      </c>
      <c r="W21" s="37">
        <v>96.850606313515627</v>
      </c>
      <c r="X21" s="37">
        <v>97.950220663397189</v>
      </c>
      <c r="Y21" s="37">
        <v>98.458770872925243</v>
      </c>
      <c r="Z21" s="37">
        <v>99.189259832075848</v>
      </c>
      <c r="AA21" s="37">
        <v>99.957995650636803</v>
      </c>
      <c r="AB21" s="37">
        <v>103.81880286370102</v>
      </c>
      <c r="AC21" s="37">
        <v>107.35823497806257</v>
      </c>
      <c r="AD21" s="37">
        <v>107.59687673046811</v>
      </c>
      <c r="AE21" s="37">
        <v>106.15383602697823</v>
      </c>
      <c r="AF21" s="37">
        <v>106.28016448480835</v>
      </c>
      <c r="AG21" s="37">
        <v>106.59998996174217</v>
      </c>
      <c r="AH21" s="37">
        <v>106.89938237287409</v>
      </c>
      <c r="AI21" s="37">
        <v>107.67172483325109</v>
      </c>
      <c r="AJ21" s="37">
        <v>107.56216794553887</v>
      </c>
      <c r="AK21" s="37">
        <v>107.96347884327454</v>
      </c>
      <c r="AL21" s="37">
        <v>108.50377572886391</v>
      </c>
      <c r="AM21" s="37">
        <v>109.49608219961814</v>
      </c>
      <c r="AN21" s="37">
        <v>111.20568527428716</v>
      </c>
      <c r="AO21" s="37">
        <v>110.18600672343858</v>
      </c>
      <c r="AP21" s="37">
        <v>110.30550587471213</v>
      </c>
      <c r="AQ21" s="37">
        <v>110.70268901888646</v>
      </c>
      <c r="AR21" s="37">
        <v>110.8034418607968</v>
      </c>
      <c r="AS21" s="37">
        <v>111.21207574990036</v>
      </c>
      <c r="AT21" s="37">
        <v>111.12356903400418</v>
      </c>
      <c r="AU21" s="37">
        <v>108.24027146082159</v>
      </c>
      <c r="AV21" s="37">
        <v>102.72097126452701</v>
      </c>
      <c r="AW21" s="37">
        <v>99.89989169103778</v>
      </c>
      <c r="AX21" s="37">
        <v>100</v>
      </c>
      <c r="AY21" s="37">
        <v>100</v>
      </c>
      <c r="AZ21" s="37">
        <v>101.01715815656453</v>
      </c>
      <c r="BA21" s="37">
        <v>102.38044022005158</v>
      </c>
      <c r="BB21" s="37">
        <v>102.1764145753643</v>
      </c>
      <c r="BC21" s="37">
        <v>101.8556994655434</v>
      </c>
      <c r="BD21" s="37">
        <v>103.31777671058542</v>
      </c>
      <c r="BE21" s="37">
        <v>103.0151171851065</v>
      </c>
      <c r="BF21" s="37">
        <v>102.79561304920695</v>
      </c>
      <c r="BG21" s="37">
        <v>102.66505668221784</v>
      </c>
      <c r="BH21" s="37">
        <v>102.73987488628437</v>
      </c>
      <c r="BI21" s="37">
        <v>103.0148065984763</v>
      </c>
      <c r="BJ21" s="37">
        <v>103.74752065173674</v>
      </c>
      <c r="BK21" s="37">
        <v>103.79306181166211</v>
      </c>
      <c r="BL21" s="37">
        <v>103.58232212290935</v>
      </c>
      <c r="BM21" s="37">
        <v>103.54669839407717</v>
      </c>
      <c r="BN21" s="37">
        <v>105.00606326983895</v>
      </c>
      <c r="BO21" s="37">
        <v>105.14037107291233</v>
      </c>
      <c r="BP21" s="37">
        <v>105.39135638914959</v>
      </c>
      <c r="BQ21" s="37">
        <v>104.92825987097392</v>
      </c>
      <c r="BR21" s="37">
        <v>104.77640888796348</v>
      </c>
      <c r="BS21" s="37">
        <v>105.22146363979252</v>
      </c>
      <c r="BT21" s="37">
        <v>105.5475371399219</v>
      </c>
      <c r="BU21" s="37">
        <v>105.64510117611569</v>
      </c>
      <c r="BV21" s="37">
        <v>104.93642297381334</v>
      </c>
      <c r="BW21" s="37">
        <v>105.27689806784204</v>
      </c>
      <c r="BX21" s="37">
        <v>105.13365278896174</v>
      </c>
      <c r="BY21" s="37">
        <v>105.54323270733697</v>
      </c>
      <c r="BZ21" s="37">
        <v>105.34139785429976</v>
      </c>
      <c r="CA21" s="37">
        <v>105.04054799994914</v>
      </c>
      <c r="CB21" s="37">
        <v>105.24469850749045</v>
      </c>
      <c r="CC21" s="37">
        <v>104.74080678306358</v>
      </c>
      <c r="CD21" s="37">
        <v>103.70456575340113</v>
      </c>
      <c r="CE21" s="37">
        <v>103.32859504472523</v>
      </c>
      <c r="CF21" s="37">
        <v>103.20960952236453</v>
      </c>
      <c r="CG21" s="37">
        <v>103.8004760010528</v>
      </c>
      <c r="CH21" s="37">
        <v>103.31946849163886</v>
      </c>
      <c r="CI21" s="37">
        <v>103.45600584654592</v>
      </c>
      <c r="CJ21" s="37">
        <v>103.57449230356498</v>
      </c>
      <c r="CK21" s="37">
        <v>103.66558094445628</v>
      </c>
      <c r="CL21" s="37">
        <v>103.09497885609653</v>
      </c>
      <c r="CM21" s="37">
        <v>102.35963785222476</v>
      </c>
      <c r="CN21" s="37">
        <v>102.26446038501048</v>
      </c>
      <c r="CO21" s="37">
        <v>102.07155426368064</v>
      </c>
      <c r="CP21" s="37">
        <v>102.08689454791777</v>
      </c>
      <c r="CQ21" s="37">
        <v>102.22970794700196</v>
      </c>
      <c r="CR21" s="37">
        <v>102.21123139673166</v>
      </c>
      <c r="CS21" s="37">
        <v>102.10991485453089</v>
      </c>
      <c r="CT21" s="37">
        <v>101.91573644177453</v>
      </c>
      <c r="CU21" s="37">
        <v>101.80175397899139</v>
      </c>
      <c r="CV21" s="37">
        <v>103.229694767884</v>
      </c>
      <c r="CW21" s="37">
        <v>103.55276890870044</v>
      </c>
      <c r="CX21" s="37">
        <v>103.7734329081611</v>
      </c>
      <c r="CY21" s="37">
        <v>103.69304931911148</v>
      </c>
      <c r="CZ21" s="37">
        <v>104.0532956609478</v>
      </c>
      <c r="DA21" s="37">
        <v>105.21800568505016</v>
      </c>
      <c r="DB21" s="37">
        <v>104.94670150632577</v>
      </c>
      <c r="DC21" s="37">
        <v>104.78117312874269</v>
      </c>
      <c r="DD21" s="37">
        <v>106.25771043933399</v>
      </c>
      <c r="DE21" s="37">
        <v>107.41019005925313</v>
      </c>
      <c r="DF21" s="37">
        <v>108.48500116022508</v>
      </c>
      <c r="DG21" s="37">
        <v>109.18345150376584</v>
      </c>
      <c r="DH21" s="37">
        <v>109.78662015306796</v>
      </c>
      <c r="DI21" s="37">
        <v>111.34921207524457</v>
      </c>
      <c r="DJ21" s="37">
        <v>109.70881744941262</v>
      </c>
      <c r="DK21" s="37">
        <v>109.80512752365784</v>
      </c>
      <c r="DL21" s="37">
        <v>111.33110630666663</v>
      </c>
      <c r="DM21" s="37">
        <v>112.07990284887238</v>
      </c>
      <c r="DN21" s="37">
        <v>112.82109711928655</v>
      </c>
      <c r="DO21" s="37">
        <v>112.96952294075976</v>
      </c>
      <c r="DP21" s="37">
        <v>120.57942189287238</v>
      </c>
      <c r="DQ21" s="37">
        <v>141.72633305669223</v>
      </c>
      <c r="DR21" s="37">
        <v>154.39108018819806</v>
      </c>
      <c r="DS21" s="37">
        <v>166.0197794517421</v>
      </c>
      <c r="DT21" s="35">
        <v>100</v>
      </c>
      <c r="DU21" s="37">
        <v>112.71472450400157</v>
      </c>
      <c r="DV21" s="37">
        <v>169.68408004330556</v>
      </c>
      <c r="DW21" s="37">
        <f t="shared" si="0"/>
        <v>12.714724504001566</v>
      </c>
      <c r="DX21" s="37">
        <f t="shared" si="1"/>
        <v>-8.9142193642751266</v>
      </c>
      <c r="DZ21" s="36">
        <f t="shared" si="2"/>
        <v>0.58933047799462812</v>
      </c>
    </row>
    <row r="22" spans="1:130">
      <c r="A22" s="1" t="s">
        <v>18</v>
      </c>
      <c r="B22" s="37">
        <v>1.7204466405082202</v>
      </c>
      <c r="C22" s="37">
        <v>100.88479754024681</v>
      </c>
      <c r="D22" s="37">
        <v>80.294297671073622</v>
      </c>
      <c r="E22" s="37">
        <v>78.601122293551128</v>
      </c>
      <c r="F22" s="37">
        <v>78.787642590275368</v>
      </c>
      <c r="G22" s="37">
        <v>77.31446573875796</v>
      </c>
      <c r="H22" s="37">
        <v>78.037983670077736</v>
      </c>
      <c r="I22" s="37">
        <v>79.386526850686877</v>
      </c>
      <c r="J22" s="37">
        <v>81.042736205762026</v>
      </c>
      <c r="K22" s="37">
        <v>82.168735878331262</v>
      </c>
      <c r="L22" s="37">
        <v>87.323525788669684</v>
      </c>
      <c r="M22" s="37">
        <v>85.596196589749155</v>
      </c>
      <c r="N22" s="37">
        <v>86.056755485119965</v>
      </c>
      <c r="O22" s="37">
        <v>85.826484818792906</v>
      </c>
      <c r="P22" s="37">
        <v>85.994052447753106</v>
      </c>
      <c r="Q22" s="37">
        <v>85.027178319056802</v>
      </c>
      <c r="R22" s="37">
        <v>84.825689414594123</v>
      </c>
      <c r="S22" s="37">
        <v>87.246860584985953</v>
      </c>
      <c r="T22" s="37">
        <v>85.86360806006644</v>
      </c>
      <c r="U22" s="37">
        <v>85.406327166419246</v>
      </c>
      <c r="V22" s="37">
        <v>83.865513461547209</v>
      </c>
      <c r="W22" s="37">
        <v>84.648848044704366</v>
      </c>
      <c r="X22" s="37">
        <v>86.713471064775149</v>
      </c>
      <c r="Y22" s="37">
        <v>84.878824213871582</v>
      </c>
      <c r="Z22" s="37">
        <v>84.649603951882739</v>
      </c>
      <c r="AA22" s="37">
        <v>84.306121447998606</v>
      </c>
      <c r="AB22" s="37">
        <v>84.932605291642304</v>
      </c>
      <c r="AC22" s="37">
        <v>86.434781831874048</v>
      </c>
      <c r="AD22" s="37">
        <v>86.876609577636017</v>
      </c>
      <c r="AE22" s="37">
        <v>86.487128403976726</v>
      </c>
      <c r="AF22" s="37">
        <v>86.734670825186925</v>
      </c>
      <c r="AG22" s="37">
        <v>87.369967859342168</v>
      </c>
      <c r="AH22" s="37">
        <v>86.806086873835056</v>
      </c>
      <c r="AI22" s="37">
        <v>87.156149206112786</v>
      </c>
      <c r="AJ22" s="37">
        <v>87.429555678619536</v>
      </c>
      <c r="AK22" s="37">
        <v>87.340599147491332</v>
      </c>
      <c r="AL22" s="37">
        <v>87.897960433584927</v>
      </c>
      <c r="AM22" s="37">
        <v>87.735448980087952</v>
      </c>
      <c r="AN22" s="37">
        <v>88.823233769191134</v>
      </c>
      <c r="AO22" s="37">
        <v>89.20349802918679</v>
      </c>
      <c r="AP22" s="37">
        <v>90.923109551308102</v>
      </c>
      <c r="AQ22" s="37">
        <v>91.25686834012491</v>
      </c>
      <c r="AR22" s="37">
        <v>93.118478743675411</v>
      </c>
      <c r="AS22" s="37">
        <v>94.311343220427432</v>
      </c>
      <c r="AT22" s="37">
        <v>95.094042154366392</v>
      </c>
      <c r="AU22" s="37">
        <v>95.090537493812093</v>
      </c>
      <c r="AV22" s="37">
        <v>95.400313409423987</v>
      </c>
      <c r="AW22" s="37">
        <v>99.89989169103778</v>
      </c>
      <c r="AX22" s="37">
        <v>100</v>
      </c>
      <c r="AY22" s="37">
        <v>100.00000000000001</v>
      </c>
      <c r="AZ22" s="37">
        <v>100.45369472222663</v>
      </c>
      <c r="BA22" s="37">
        <v>100.6690556626336</v>
      </c>
      <c r="BB22" s="37">
        <v>100.52211151213935</v>
      </c>
      <c r="BC22" s="37">
        <v>100.30082217833474</v>
      </c>
      <c r="BD22" s="37">
        <v>100.4058455123555</v>
      </c>
      <c r="BE22" s="37">
        <v>100.40485479541189</v>
      </c>
      <c r="BF22" s="37">
        <v>99.86306233732445</v>
      </c>
      <c r="BG22" s="37">
        <v>99.940134634199424</v>
      </c>
      <c r="BH22" s="37">
        <v>102.98383215131595</v>
      </c>
      <c r="BI22" s="37">
        <v>103.82907455261929</v>
      </c>
      <c r="BJ22" s="37">
        <v>104.1050519669613</v>
      </c>
      <c r="BK22" s="37">
        <v>104.21873139011052</v>
      </c>
      <c r="BL22" s="37">
        <v>104.33836991688926</v>
      </c>
      <c r="BM22" s="37">
        <v>104.09809222065374</v>
      </c>
      <c r="BN22" s="37">
        <v>104.29683163652476</v>
      </c>
      <c r="BO22" s="37">
        <v>104.54730371702455</v>
      </c>
      <c r="BP22" s="37">
        <v>104.50216929778911</v>
      </c>
      <c r="BQ22" s="37">
        <v>104.24552902805884</v>
      </c>
      <c r="BR22" s="37">
        <v>104.26639336578499</v>
      </c>
      <c r="BS22" s="37">
        <v>104.54301345338081</v>
      </c>
      <c r="BT22" s="37">
        <v>104.59323928045042</v>
      </c>
      <c r="BU22" s="37">
        <v>104.7244214415697</v>
      </c>
      <c r="BV22" s="37">
        <v>104.17389094440675</v>
      </c>
      <c r="BW22" s="37">
        <v>103.44552979870875</v>
      </c>
      <c r="BX22" s="37">
        <v>103.31355238353522</v>
      </c>
      <c r="BY22" s="37">
        <v>103.18491962982769</v>
      </c>
      <c r="BZ22" s="37">
        <v>103.00016290955368</v>
      </c>
      <c r="CA22" s="37">
        <v>102.24200158897065</v>
      </c>
      <c r="CB22" s="37">
        <v>102.58474217824831</v>
      </c>
      <c r="CC22" s="37">
        <v>102.82694570610515</v>
      </c>
      <c r="CD22" s="37">
        <v>102.62570282073017</v>
      </c>
      <c r="CE22" s="37">
        <v>102.44869999612655</v>
      </c>
      <c r="CF22" s="37">
        <v>101.5559737761058</v>
      </c>
      <c r="CG22" s="37">
        <v>100.9214837938942</v>
      </c>
      <c r="CH22" s="37">
        <v>99.880366914727347</v>
      </c>
      <c r="CI22" s="37">
        <v>99.911755251098597</v>
      </c>
      <c r="CJ22" s="37">
        <v>99.365267433030894</v>
      </c>
      <c r="CK22" s="37">
        <v>99.205625591801734</v>
      </c>
      <c r="CL22" s="37">
        <v>99.130118523026155</v>
      </c>
      <c r="CM22" s="37">
        <v>98.800433822620434</v>
      </c>
      <c r="CN22" s="37">
        <v>98.981457947194514</v>
      </c>
      <c r="CO22" s="37">
        <v>98.899123396015142</v>
      </c>
      <c r="CP22" s="37">
        <v>98.809653139929736</v>
      </c>
      <c r="CQ22" s="37">
        <v>98.826714924279358</v>
      </c>
      <c r="CR22" s="37">
        <v>98.943700497666228</v>
      </c>
      <c r="CS22" s="37">
        <v>98.974013391973145</v>
      </c>
      <c r="CT22" s="37">
        <v>98.806335348009114</v>
      </c>
      <c r="CU22" s="37">
        <v>98.559901557737419</v>
      </c>
      <c r="CV22" s="37">
        <v>98.123939687428162</v>
      </c>
      <c r="CW22" s="37">
        <v>98.437588217203839</v>
      </c>
      <c r="CX22" s="37">
        <v>98.497974927836793</v>
      </c>
      <c r="CY22" s="37">
        <v>98.360396593399727</v>
      </c>
      <c r="CZ22" s="37">
        <v>98.59697010639816</v>
      </c>
      <c r="DA22" s="37">
        <v>98.611588092609352</v>
      </c>
      <c r="DB22" s="37">
        <v>98.465336213219103</v>
      </c>
      <c r="DC22" s="37">
        <v>98.393186987380545</v>
      </c>
      <c r="DD22" s="37">
        <v>99.324909258441721</v>
      </c>
      <c r="DE22" s="37">
        <v>99.544729426622482</v>
      </c>
      <c r="DF22" s="37">
        <v>99.681282763431426</v>
      </c>
      <c r="DG22" s="37">
        <v>99.791167306614426</v>
      </c>
      <c r="DH22" s="37">
        <v>99.748820218741841</v>
      </c>
      <c r="DI22" s="37">
        <v>99.672927056490934</v>
      </c>
      <c r="DJ22" s="37">
        <v>99.532913266438669</v>
      </c>
      <c r="DK22" s="37">
        <v>99.255398562163123</v>
      </c>
      <c r="DL22" s="37">
        <v>99.961028243275138</v>
      </c>
      <c r="DM22" s="37">
        <v>100.30651523543841</v>
      </c>
      <c r="DN22" s="37">
        <v>100.43701506345285</v>
      </c>
      <c r="DO22" s="37">
        <v>100.84239999675606</v>
      </c>
      <c r="DP22" s="37">
        <v>110.28073231405767</v>
      </c>
      <c r="DQ22" s="37">
        <v>117.76252639991347</v>
      </c>
      <c r="DR22" s="37">
        <v>123.37224219134731</v>
      </c>
      <c r="DS22" s="37">
        <v>155.12196643781581</v>
      </c>
      <c r="DT22" s="35">
        <v>100</v>
      </c>
      <c r="DU22" s="37">
        <v>117.85433707148351</v>
      </c>
      <c r="DV22" s="37">
        <v>161.54751526531641</v>
      </c>
      <c r="DW22" s="37">
        <f t="shared" si="0"/>
        <v>17.854337071483513</v>
      </c>
      <c r="DX22" s="37">
        <f t="shared" si="1"/>
        <v>0.25181228279926415</v>
      </c>
      <c r="DZ22" s="36">
        <f t="shared" si="2"/>
        <v>0.61901292530414787</v>
      </c>
    </row>
    <row r="23" spans="1:130" s="36" customFormat="1" ht="13.5" customHeight="1">
      <c r="A23" s="52" t="s">
        <v>19</v>
      </c>
      <c r="B23" s="35">
        <v>1.8452672144175757</v>
      </c>
      <c r="C23" s="35">
        <v>100.8410430393736</v>
      </c>
      <c r="D23" s="35">
        <v>76.804022948576716</v>
      </c>
      <c r="E23" s="35">
        <v>68.525925786348239</v>
      </c>
      <c r="F23" s="35">
        <v>65.520932411933444</v>
      </c>
      <c r="G23" s="35">
        <v>66.580776954310053</v>
      </c>
      <c r="H23" s="35">
        <v>71.636157174856692</v>
      </c>
      <c r="I23" s="35">
        <v>69.186988597205513</v>
      </c>
      <c r="J23" s="35">
        <v>69.587380618916399</v>
      </c>
      <c r="K23" s="35">
        <v>68.64067214054829</v>
      </c>
      <c r="L23" s="35">
        <v>69.862551609389399</v>
      </c>
      <c r="M23" s="35">
        <v>69.030830946224455</v>
      </c>
      <c r="N23" s="35">
        <v>70.340000655119596</v>
      </c>
      <c r="O23" s="35">
        <v>71.192387817058403</v>
      </c>
      <c r="P23" s="35">
        <v>75.832622224108903</v>
      </c>
      <c r="Q23" s="35">
        <v>81.395225644949505</v>
      </c>
      <c r="R23" s="35">
        <v>82.650234210601297</v>
      </c>
      <c r="S23" s="35">
        <v>82.90278026625522</v>
      </c>
      <c r="T23" s="35">
        <v>83.238033301117198</v>
      </c>
      <c r="U23" s="35">
        <v>82.605585611642425</v>
      </c>
      <c r="V23" s="35">
        <v>82.870154330575687</v>
      </c>
      <c r="W23" s="35">
        <v>82.19908495961711</v>
      </c>
      <c r="X23" s="35">
        <v>83.628864002325145</v>
      </c>
      <c r="Y23" s="35">
        <v>83.038576876566836</v>
      </c>
      <c r="Z23" s="35">
        <v>82.485200841767465</v>
      </c>
      <c r="AA23" s="35">
        <v>83.85463056462747</v>
      </c>
      <c r="AB23" s="35">
        <v>83.596511870517389</v>
      </c>
      <c r="AC23" s="35">
        <v>84.558797508218873</v>
      </c>
      <c r="AD23" s="35">
        <v>84.269566468094297</v>
      </c>
      <c r="AE23" s="35">
        <v>85.988945347966663</v>
      </c>
      <c r="AF23" s="35">
        <v>86.751978576501486</v>
      </c>
      <c r="AG23" s="35">
        <v>86.060005475459022</v>
      </c>
      <c r="AH23" s="35">
        <v>86.196272058280599</v>
      </c>
      <c r="AI23" s="35">
        <v>86.551965033018703</v>
      </c>
      <c r="AJ23" s="35">
        <v>87.429555678619536</v>
      </c>
      <c r="AK23" s="35">
        <v>85.550029790169376</v>
      </c>
      <c r="AL23" s="35">
        <v>95.394391946665351</v>
      </c>
      <c r="AM23" s="35">
        <v>97.299495446415861</v>
      </c>
      <c r="AN23" s="35">
        <v>97.489402381659886</v>
      </c>
      <c r="AO23" s="35">
        <v>97.189099583596743</v>
      </c>
      <c r="AP23" s="35">
        <v>97.327516174692718</v>
      </c>
      <c r="AQ23" s="35">
        <v>97.020841819261662</v>
      </c>
      <c r="AR23" s="35">
        <v>97.086213056246947</v>
      </c>
      <c r="AS23" s="35">
        <v>96.995143727660803</v>
      </c>
      <c r="AT23" s="35">
        <v>96.543163338561087</v>
      </c>
      <c r="AU23" s="35">
        <v>96.928328689498542</v>
      </c>
      <c r="AV23" s="35">
        <v>97.116454413507952</v>
      </c>
      <c r="AW23" s="35">
        <v>96.856648669109561</v>
      </c>
      <c r="AX23" s="35">
        <v>100</v>
      </c>
      <c r="AY23" s="35">
        <v>98.72370061361346</v>
      </c>
      <c r="AZ23" s="35">
        <v>104.41351459755082</v>
      </c>
      <c r="BA23" s="35">
        <v>105.12172384024866</v>
      </c>
      <c r="BB23" s="35">
        <v>105.69436362769979</v>
      </c>
      <c r="BC23" s="35">
        <v>106.02211998179187</v>
      </c>
      <c r="BD23" s="35">
        <v>105.97162582652804</v>
      </c>
      <c r="BE23" s="35">
        <v>105.63636219016881</v>
      </c>
      <c r="BF23" s="35">
        <v>105.21819307291305</v>
      </c>
      <c r="BG23" s="35">
        <v>105.18211951496689</v>
      </c>
      <c r="BH23" s="35">
        <v>105.22105523069332</v>
      </c>
      <c r="BI23" s="35">
        <v>105.32143145005362</v>
      </c>
      <c r="BJ23" s="35">
        <v>105.30454138488498</v>
      </c>
      <c r="BK23" s="35">
        <v>105.70648078377043</v>
      </c>
      <c r="BL23" s="35">
        <v>105.67727950752865</v>
      </c>
      <c r="BM23" s="35">
        <v>105.83636403400334</v>
      </c>
      <c r="BN23" s="35">
        <v>106.11650962146732</v>
      </c>
      <c r="BO23" s="35">
        <v>106.17319638557881</v>
      </c>
      <c r="BP23" s="35">
        <v>106.03326756899907</v>
      </c>
      <c r="BQ23" s="35">
        <v>106.11225610365925</v>
      </c>
      <c r="BR23" s="35">
        <v>105.88826565244791</v>
      </c>
      <c r="BS23" s="35">
        <v>105.88983009488686</v>
      </c>
      <c r="BT23" s="35">
        <v>106.16105856896208</v>
      </c>
      <c r="BU23" s="35">
        <v>106.4861965166739</v>
      </c>
      <c r="BV23" s="35">
        <v>107.38365906388866</v>
      </c>
      <c r="BW23" s="35">
        <v>107.88229241694627</v>
      </c>
      <c r="BX23" s="35">
        <v>108.63437617356514</v>
      </c>
      <c r="BY23" s="35">
        <v>108.95868840617743</v>
      </c>
      <c r="BZ23" s="35">
        <v>109.23392972424523</v>
      </c>
      <c r="CA23" s="35">
        <v>109.69819385028389</v>
      </c>
      <c r="CB23" s="35">
        <v>110.19100989914027</v>
      </c>
      <c r="CC23" s="35">
        <v>109.88010784728218</v>
      </c>
      <c r="CD23" s="35">
        <v>109.71286752545201</v>
      </c>
      <c r="CE23" s="35">
        <v>109.9305136103406</v>
      </c>
      <c r="CF23" s="35">
        <v>109.76937512629821</v>
      </c>
      <c r="CG23" s="35">
        <v>109.90100706037896</v>
      </c>
      <c r="CH23" s="35">
        <v>110.02050455854648</v>
      </c>
      <c r="CI23" s="35">
        <v>110.07099511661676</v>
      </c>
      <c r="CJ23" s="35">
        <v>110.15327888921632</v>
      </c>
      <c r="CK23" s="35">
        <v>109.91697540565022</v>
      </c>
      <c r="CL23" s="35">
        <v>110.05833228044797</v>
      </c>
      <c r="CM23" s="35">
        <v>109.91816036225556</v>
      </c>
      <c r="CN23" s="35">
        <v>110.00226836055953</v>
      </c>
      <c r="CO23" s="35">
        <v>110.17047166052649</v>
      </c>
      <c r="CP23" s="35">
        <v>110.08290783338583</v>
      </c>
      <c r="CQ23" s="35">
        <v>110.34730978220344</v>
      </c>
      <c r="CR23" s="35">
        <v>110.16203125716825</v>
      </c>
      <c r="CS23" s="35">
        <v>110.29365360461772</v>
      </c>
      <c r="CT23" s="35">
        <v>110.34542010193361</v>
      </c>
      <c r="CU23" s="35">
        <v>110.308238745293</v>
      </c>
      <c r="CV23" s="35">
        <v>110.32349253979322</v>
      </c>
      <c r="CW23" s="35">
        <v>110.24774223646837</v>
      </c>
      <c r="CX23" s="35">
        <v>109.82084185979917</v>
      </c>
      <c r="CY23" s="35">
        <v>110.31660829390488</v>
      </c>
      <c r="CZ23" s="35">
        <v>110.52552796704408</v>
      </c>
      <c r="DA23" s="35">
        <v>110.64812885318942</v>
      </c>
      <c r="DB23" s="35">
        <v>110.36361292844195</v>
      </c>
      <c r="DC23" s="35">
        <v>110.53419271326878</v>
      </c>
      <c r="DD23" s="35">
        <v>110.32908523581759</v>
      </c>
      <c r="DE23" s="35">
        <v>110.25237318030725</v>
      </c>
      <c r="DF23" s="35">
        <v>110.41074990934401</v>
      </c>
      <c r="DG23" s="35">
        <v>110.34333732003343</v>
      </c>
      <c r="DH23" s="35">
        <v>110.84076221974459</v>
      </c>
      <c r="DI23" s="35">
        <v>111.35784222058376</v>
      </c>
      <c r="DJ23" s="35">
        <v>112.21496659257539</v>
      </c>
      <c r="DK23" s="35">
        <v>112.51631618110888</v>
      </c>
      <c r="DL23" s="35">
        <v>112.93489983707181</v>
      </c>
      <c r="DM23" s="35">
        <v>113.52084360251369</v>
      </c>
      <c r="DN23" s="35">
        <v>113.57537519611843</v>
      </c>
      <c r="DO23" s="35">
        <v>113.65385874355526</v>
      </c>
      <c r="DP23" s="35">
        <v>121.94911862087901</v>
      </c>
      <c r="DQ23" s="35">
        <v>126.52756018644253</v>
      </c>
      <c r="DR23" s="35">
        <v>145.17345712547126</v>
      </c>
      <c r="DS23" s="35">
        <v>153.71756852817745</v>
      </c>
      <c r="DT23" s="35">
        <v>100</v>
      </c>
      <c r="DU23" s="35">
        <v>109.64588771200695</v>
      </c>
      <c r="DV23" s="35">
        <v>156.17801863784175</v>
      </c>
      <c r="DW23" s="35">
        <f t="shared" si="0"/>
        <v>9.6458877120069673</v>
      </c>
      <c r="DX23" s="35">
        <f t="shared" si="1"/>
        <v>-9.7804832830836261</v>
      </c>
      <c r="DZ23" s="36">
        <f t="shared" si="2"/>
        <v>0.64029497154710424</v>
      </c>
    </row>
    <row r="24" spans="1:130">
      <c r="A24" s="1" t="s">
        <v>19</v>
      </c>
      <c r="B24" s="37">
        <v>1.8452672144175757</v>
      </c>
      <c r="C24" s="35">
        <v>100.8410430393736</v>
      </c>
      <c r="D24" s="37">
        <v>76.804022948576716</v>
      </c>
      <c r="E24" s="35">
        <v>68.525925786348239</v>
      </c>
      <c r="F24" s="37">
        <v>65.520932411933444</v>
      </c>
      <c r="G24" s="35">
        <v>66.580776954310053</v>
      </c>
      <c r="H24" s="35">
        <v>71.636157174856692</v>
      </c>
      <c r="I24" s="35">
        <v>69.186988597205513</v>
      </c>
      <c r="J24" s="35">
        <v>69.587380618916399</v>
      </c>
      <c r="K24" s="35">
        <v>68.64067214054829</v>
      </c>
      <c r="L24" s="35">
        <v>69.862551609389399</v>
      </c>
      <c r="M24" s="35">
        <v>69.030830946224455</v>
      </c>
      <c r="N24" s="35">
        <v>70.340000655119596</v>
      </c>
      <c r="O24" s="37">
        <v>71.192387817058403</v>
      </c>
      <c r="P24" s="37">
        <v>75.832622224108903</v>
      </c>
      <c r="Q24" s="37">
        <v>81.395225644949505</v>
      </c>
      <c r="R24" s="37">
        <v>82.650234210601297</v>
      </c>
      <c r="S24" s="37">
        <v>82.90278026625522</v>
      </c>
      <c r="T24" s="37">
        <v>83.238033301117198</v>
      </c>
      <c r="U24" s="37">
        <v>82.605585611642425</v>
      </c>
      <c r="V24" s="37">
        <v>82.870154330575687</v>
      </c>
      <c r="W24" s="37">
        <v>82.19908495961711</v>
      </c>
      <c r="X24" s="37">
        <v>83.628864002325145</v>
      </c>
      <c r="Y24" s="37">
        <v>83.038576876566836</v>
      </c>
      <c r="Z24" s="37">
        <v>82.485200841767465</v>
      </c>
      <c r="AA24" s="37">
        <v>83.85463056462747</v>
      </c>
      <c r="AB24" s="37">
        <v>83.596511870517389</v>
      </c>
      <c r="AC24" s="37">
        <v>84.558797508218873</v>
      </c>
      <c r="AD24" s="37">
        <v>84.269566468094297</v>
      </c>
      <c r="AE24" s="37">
        <v>85.988945347966663</v>
      </c>
      <c r="AF24" s="37">
        <v>86.751978576501486</v>
      </c>
      <c r="AG24" s="37">
        <v>86.060005475459022</v>
      </c>
      <c r="AH24" s="37">
        <v>86.196272058280599</v>
      </c>
      <c r="AI24" s="37">
        <v>86.551965033018703</v>
      </c>
      <c r="AJ24" s="37">
        <v>85.974625037379923</v>
      </c>
      <c r="AK24" s="37">
        <v>85.550029790169376</v>
      </c>
      <c r="AL24" s="37">
        <v>95.394391946665351</v>
      </c>
      <c r="AM24" s="37">
        <v>97.299495446415861</v>
      </c>
      <c r="AN24" s="37">
        <v>97.489402381659886</v>
      </c>
      <c r="AO24" s="37">
        <v>97.189099583596743</v>
      </c>
      <c r="AP24" s="37">
        <v>97.327516174692718</v>
      </c>
      <c r="AQ24" s="37">
        <v>97.020841819261662</v>
      </c>
      <c r="AR24" s="37">
        <v>97.086213056246947</v>
      </c>
      <c r="AS24" s="37">
        <v>96.995143727660803</v>
      </c>
      <c r="AT24" s="37">
        <v>96.543163338561087</v>
      </c>
      <c r="AU24" s="37">
        <v>96.928328689498542</v>
      </c>
      <c r="AV24" s="37">
        <v>97.116454413507952</v>
      </c>
      <c r="AW24" s="37">
        <v>96.856648669109561</v>
      </c>
      <c r="AX24" s="37">
        <v>100</v>
      </c>
      <c r="AY24" s="37">
        <v>98.72370061361346</v>
      </c>
      <c r="AZ24" s="37">
        <v>104.41351459755082</v>
      </c>
      <c r="BA24" s="37">
        <v>105.12172384024866</v>
      </c>
      <c r="BB24" s="37">
        <v>105.69436362769979</v>
      </c>
      <c r="BC24" s="37">
        <v>106.02211998179187</v>
      </c>
      <c r="BD24" s="37">
        <v>105.97162582652804</v>
      </c>
      <c r="BE24" s="37">
        <v>105.63636219016881</v>
      </c>
      <c r="BF24" s="37">
        <v>105.21819307291305</v>
      </c>
      <c r="BG24" s="37">
        <v>105.18211951496689</v>
      </c>
      <c r="BH24" s="37">
        <v>105.22105523069332</v>
      </c>
      <c r="BI24" s="37">
        <v>105.32143145005362</v>
      </c>
      <c r="BJ24" s="37">
        <v>105.30454138488498</v>
      </c>
      <c r="BK24" s="37">
        <v>105.70648078377043</v>
      </c>
      <c r="BL24" s="37">
        <v>105.67727950752865</v>
      </c>
      <c r="BM24" s="37">
        <v>105.83636403400334</v>
      </c>
      <c r="BN24" s="37">
        <v>106.11650962146732</v>
      </c>
      <c r="BO24" s="37">
        <v>106.17319638557881</v>
      </c>
      <c r="BP24" s="37">
        <v>106.03326756899907</v>
      </c>
      <c r="BQ24" s="37">
        <v>106.11225610365925</v>
      </c>
      <c r="BR24" s="37">
        <v>105.88826565244791</v>
      </c>
      <c r="BS24" s="37">
        <v>105.88983009488686</v>
      </c>
      <c r="BT24" s="37">
        <v>106.16105856896208</v>
      </c>
      <c r="BU24" s="37">
        <v>106.4861965166739</v>
      </c>
      <c r="BV24" s="37">
        <v>107.38365906388866</v>
      </c>
      <c r="BW24" s="37">
        <v>107.88229241694627</v>
      </c>
      <c r="BX24" s="37">
        <v>108.63437617356514</v>
      </c>
      <c r="BY24" s="37">
        <v>108.95868840617743</v>
      </c>
      <c r="BZ24" s="37">
        <v>109.23392972424523</v>
      </c>
      <c r="CA24" s="37">
        <v>109.69819385028389</v>
      </c>
      <c r="CB24" s="37">
        <v>110.19100989914027</v>
      </c>
      <c r="CC24" s="37">
        <v>109.88010784728218</v>
      </c>
      <c r="CD24" s="37">
        <v>109.71286752545201</v>
      </c>
      <c r="CE24" s="37">
        <v>109.9305136103406</v>
      </c>
      <c r="CF24" s="37">
        <v>109.76937512629821</v>
      </c>
      <c r="CG24" s="37">
        <v>109.90100706037896</v>
      </c>
      <c r="CH24" s="37">
        <v>110.02050455854648</v>
      </c>
      <c r="CI24" s="37">
        <v>110.07099511661676</v>
      </c>
      <c r="CJ24" s="37">
        <v>110.15327888921632</v>
      </c>
      <c r="CK24" s="37">
        <v>109.91697540565022</v>
      </c>
      <c r="CL24" s="37">
        <v>110.05833228044797</v>
      </c>
      <c r="CM24" s="37">
        <v>109.91816036225556</v>
      </c>
      <c r="CN24" s="37">
        <v>110.00226836055953</v>
      </c>
      <c r="CO24" s="37">
        <v>110.17047166052649</v>
      </c>
      <c r="CP24" s="37">
        <v>110.08290783338583</v>
      </c>
      <c r="CQ24" s="37">
        <v>110.34730978220344</v>
      </c>
      <c r="CR24" s="37">
        <v>110.16203125716825</v>
      </c>
      <c r="CS24" s="37">
        <v>110.29365360461772</v>
      </c>
      <c r="CT24" s="37">
        <v>110.34542010193361</v>
      </c>
      <c r="CU24" s="37">
        <v>110.308238745293</v>
      </c>
      <c r="CV24" s="37">
        <v>110.32349253979322</v>
      </c>
      <c r="CW24" s="37">
        <v>110.24774223646837</v>
      </c>
      <c r="CX24" s="37">
        <v>109.82084185979917</v>
      </c>
      <c r="CY24" s="37">
        <v>110.31660829390488</v>
      </c>
      <c r="CZ24" s="37">
        <v>110.52552796704408</v>
      </c>
      <c r="DA24" s="37">
        <v>110.64812885318942</v>
      </c>
      <c r="DB24" s="37">
        <v>110.36361292844195</v>
      </c>
      <c r="DC24" s="37">
        <v>110.53419271326878</v>
      </c>
      <c r="DD24" s="37">
        <v>110.32908523581759</v>
      </c>
      <c r="DE24" s="37">
        <v>110.25237318030725</v>
      </c>
      <c r="DF24" s="37">
        <v>110.41074990934401</v>
      </c>
      <c r="DG24" s="37">
        <v>110.34333732003343</v>
      </c>
      <c r="DH24" s="37">
        <v>110.84076221974459</v>
      </c>
      <c r="DI24" s="37">
        <v>111.35784222058376</v>
      </c>
      <c r="DJ24" s="37">
        <v>112.21496659257539</v>
      </c>
      <c r="DK24" s="37">
        <v>112.51631618110888</v>
      </c>
      <c r="DL24" s="37">
        <v>112.93489983707181</v>
      </c>
      <c r="DM24" s="37">
        <v>113.52084360251369</v>
      </c>
      <c r="DN24" s="37">
        <v>113.57537519611843</v>
      </c>
      <c r="DO24" s="37">
        <v>113.65385874355526</v>
      </c>
      <c r="DP24" s="37">
        <v>121.94911862087901</v>
      </c>
      <c r="DQ24" s="37">
        <v>126.52756018644253</v>
      </c>
      <c r="DR24" s="37">
        <v>145.17345712547126</v>
      </c>
      <c r="DS24" s="37">
        <v>153.71756852817745</v>
      </c>
      <c r="DT24" s="35">
        <v>100</v>
      </c>
      <c r="DU24" s="37">
        <v>109.64588771200695</v>
      </c>
      <c r="DV24" s="37">
        <v>156.17801863784175</v>
      </c>
      <c r="DW24" s="37">
        <f t="shared" si="0"/>
        <v>9.6458877120069673</v>
      </c>
      <c r="DX24" s="37">
        <f t="shared" si="1"/>
        <v>-9.7804832830836261</v>
      </c>
      <c r="DZ24" s="36">
        <f t="shared" si="2"/>
        <v>0.64029497154710424</v>
      </c>
    </row>
    <row r="25" spans="1:130" s="36" customFormat="1" ht="13">
      <c r="A25" s="3" t="s">
        <v>20</v>
      </c>
      <c r="B25" s="35">
        <v>6.047090053426821</v>
      </c>
      <c r="C25" s="35">
        <v>103.0151171851065</v>
      </c>
      <c r="D25" s="35">
        <v>118.41983248992133</v>
      </c>
      <c r="E25" s="35">
        <v>111.57015988258553</v>
      </c>
      <c r="F25" s="35">
        <v>107.89146622433704</v>
      </c>
      <c r="G25" s="35">
        <v>100.81424220506855</v>
      </c>
      <c r="H25" s="35">
        <v>99.537464468472464</v>
      </c>
      <c r="I25" s="35">
        <v>100.17812740477734</v>
      </c>
      <c r="J25" s="35">
        <v>99.890606161312903</v>
      </c>
      <c r="K25" s="35">
        <v>99.272862674690117</v>
      </c>
      <c r="L25" s="35">
        <v>99.446342002214138</v>
      </c>
      <c r="M25" s="35">
        <v>100.75427023686143</v>
      </c>
      <c r="N25" s="35">
        <v>100.2324940975858</v>
      </c>
      <c r="O25" s="35">
        <v>99.488979479619346</v>
      </c>
      <c r="P25" s="35">
        <v>99.997338318066369</v>
      </c>
      <c r="Q25" s="35">
        <v>99.466782440152215</v>
      </c>
      <c r="R25" s="35">
        <v>97.544815643095873</v>
      </c>
      <c r="S25" s="35">
        <v>97.585296741587754</v>
      </c>
      <c r="T25" s="35">
        <v>97.858668811572713</v>
      </c>
      <c r="U25" s="35">
        <v>97.644765853879505</v>
      </c>
      <c r="V25" s="35">
        <v>97.453572945781133</v>
      </c>
      <c r="W25" s="35">
        <v>97.611661824712698</v>
      </c>
      <c r="X25" s="35">
        <v>97.465142216329454</v>
      </c>
      <c r="Y25" s="35">
        <v>97.556900610784041</v>
      </c>
      <c r="Z25" s="35">
        <v>97.981682600429224</v>
      </c>
      <c r="AA25" s="35">
        <v>98.379971572649524</v>
      </c>
      <c r="AB25" s="35">
        <v>99.076637541487159</v>
      </c>
      <c r="AC25" s="35">
        <v>99.47648132572823</v>
      </c>
      <c r="AD25" s="35">
        <v>98.781235500153656</v>
      </c>
      <c r="AE25" s="35">
        <v>99.262798735093099</v>
      </c>
      <c r="AF25" s="35">
        <v>99.392411293077174</v>
      </c>
      <c r="AG25" s="35">
        <v>99.955424641199585</v>
      </c>
      <c r="AH25" s="35">
        <v>100.05350022465198</v>
      </c>
      <c r="AI25" s="35">
        <v>100.18929530287616</v>
      </c>
      <c r="AJ25" s="35">
        <v>100.36156112920979</v>
      </c>
      <c r="AK25" s="35">
        <v>100.73787460869545</v>
      </c>
      <c r="AL25" s="35">
        <v>100.54647357615336</v>
      </c>
      <c r="AM25" s="35">
        <v>100.74492635455346</v>
      </c>
      <c r="AN25" s="35">
        <v>101.09794213895613</v>
      </c>
      <c r="AO25" s="35">
        <v>101.22423694845494</v>
      </c>
      <c r="AP25" s="35">
        <v>100.68672496599615</v>
      </c>
      <c r="AQ25" s="35">
        <v>100.88653667458765</v>
      </c>
      <c r="AR25" s="35">
        <v>100.97626279506233</v>
      </c>
      <c r="AS25" s="35">
        <v>100.44351318958056</v>
      </c>
      <c r="AT25" s="35">
        <v>99.950992814809652</v>
      </c>
      <c r="AU25" s="35">
        <v>99.682267430116113</v>
      </c>
      <c r="AV25" s="35">
        <v>100.03560152249153</v>
      </c>
      <c r="AW25" s="35">
        <v>100.17055186032647</v>
      </c>
      <c r="AX25" s="35">
        <v>100</v>
      </c>
      <c r="AY25" s="35">
        <v>100.00130440469114</v>
      </c>
      <c r="AZ25" s="35">
        <v>100.37121173984087</v>
      </c>
      <c r="BA25" s="35">
        <v>100.41276077062857</v>
      </c>
      <c r="BB25" s="35">
        <v>100.33025746571371</v>
      </c>
      <c r="BC25" s="35">
        <v>100.49817777514791</v>
      </c>
      <c r="BD25" s="35">
        <v>100.46835119603229</v>
      </c>
      <c r="BE25" s="35">
        <v>100.58325105405612</v>
      </c>
      <c r="BF25" s="35">
        <v>100.24587118317248</v>
      </c>
      <c r="BG25" s="35">
        <v>100.28876097928966</v>
      </c>
      <c r="BH25" s="35">
        <v>100.28746335641284</v>
      </c>
      <c r="BI25" s="35">
        <v>100.10071040930113</v>
      </c>
      <c r="BJ25" s="35">
        <v>100.09452596575667</v>
      </c>
      <c r="BK25" s="35">
        <v>100.02760546237856</v>
      </c>
      <c r="BL25" s="35">
        <v>99.936740072149817</v>
      </c>
      <c r="BM25" s="35">
        <v>99.878098741312058</v>
      </c>
      <c r="BN25" s="35">
        <v>99.77464629848015</v>
      </c>
      <c r="BO25" s="35">
        <v>99.660608111949671</v>
      </c>
      <c r="BP25" s="35">
        <v>99.775740250413193</v>
      </c>
      <c r="BQ25" s="35">
        <v>99.89559169156415</v>
      </c>
      <c r="BR25" s="35">
        <v>99.810196498631811</v>
      </c>
      <c r="BS25" s="35">
        <v>99.947180924275202</v>
      </c>
      <c r="BT25" s="35">
        <v>100.01986150306151</v>
      </c>
      <c r="BU25" s="35">
        <v>100.14462994321188</v>
      </c>
      <c r="BV25" s="35">
        <v>100.03991422225013</v>
      </c>
      <c r="BW25" s="35">
        <v>100.03211007300693</v>
      </c>
      <c r="BX25" s="35">
        <v>99.684627794221072</v>
      </c>
      <c r="BY25" s="35">
        <v>99.414807642792098</v>
      </c>
      <c r="BZ25" s="35">
        <v>98.704120949659895</v>
      </c>
      <c r="CA25" s="35">
        <v>98.29710818382577</v>
      </c>
      <c r="CB25" s="35">
        <v>98.237254179867548</v>
      </c>
      <c r="CC25" s="35">
        <v>98.28990361328114</v>
      </c>
      <c r="CD25" s="35">
        <v>98.282941417010221</v>
      </c>
      <c r="CE25" s="35">
        <v>98.279024058331814</v>
      </c>
      <c r="CF25" s="35">
        <v>97.976422048948493</v>
      </c>
      <c r="CG25" s="35">
        <v>97.79147045553448</v>
      </c>
      <c r="CH25" s="35">
        <v>97.644133810957427</v>
      </c>
      <c r="CI25" s="35">
        <v>97.626061089385388</v>
      </c>
      <c r="CJ25" s="35">
        <v>97.629948196152114</v>
      </c>
      <c r="CK25" s="35">
        <v>97.460483563748213</v>
      </c>
      <c r="CL25" s="35">
        <v>97.320432600132506</v>
      </c>
      <c r="CM25" s="35">
        <v>97.10704481601266</v>
      </c>
      <c r="CN25" s="35">
        <v>96.903014681909482</v>
      </c>
      <c r="CO25" s="35">
        <v>96.756527541021384</v>
      </c>
      <c r="CP25" s="35">
        <v>96.547064585116772</v>
      </c>
      <c r="CQ25" s="35">
        <v>96.515632892220552</v>
      </c>
      <c r="CR25" s="35">
        <v>96.284814155977699</v>
      </c>
      <c r="CS25" s="35">
        <v>96.201761855651313</v>
      </c>
      <c r="CT25" s="35">
        <v>96.286111729272321</v>
      </c>
      <c r="CU25" s="35">
        <v>96.146305136956045</v>
      </c>
      <c r="CV25" s="35">
        <v>96.011782069474492</v>
      </c>
      <c r="CW25" s="35">
        <v>96.044246920249094</v>
      </c>
      <c r="CX25" s="35">
        <v>96.065894550754322</v>
      </c>
      <c r="CY25" s="35">
        <v>96.156485021035536</v>
      </c>
      <c r="CZ25" s="35">
        <v>96.184187319928938</v>
      </c>
      <c r="DA25" s="35">
        <v>96.191857114165771</v>
      </c>
      <c r="DB25" s="35">
        <v>96.291782475640474</v>
      </c>
      <c r="DC25" s="35">
        <v>96.725558427554787</v>
      </c>
      <c r="DD25" s="35">
        <v>98.121688497110526</v>
      </c>
      <c r="DE25" s="35">
        <v>98.725899372306003</v>
      </c>
      <c r="DF25" s="35">
        <v>99.435190658029114</v>
      </c>
      <c r="DG25" s="35">
        <v>100.1056266124036</v>
      </c>
      <c r="DH25" s="35">
        <v>101.01287067653412</v>
      </c>
      <c r="DI25" s="35">
        <v>100.66652344769658</v>
      </c>
      <c r="DJ25" s="35">
        <v>101.00668837548088</v>
      </c>
      <c r="DK25" s="35">
        <v>101.11049149424123</v>
      </c>
      <c r="DL25" s="35">
        <v>101.24983422989239</v>
      </c>
      <c r="DM25" s="35">
        <v>101.6355224488815</v>
      </c>
      <c r="DN25" s="35">
        <v>102.09556159729964</v>
      </c>
      <c r="DO25" s="35">
        <v>103.47237661956841</v>
      </c>
      <c r="DP25" s="35">
        <v>150.94432008982596</v>
      </c>
      <c r="DQ25" s="35">
        <v>166.98760102816067</v>
      </c>
      <c r="DR25" s="35">
        <v>180.45586408123873</v>
      </c>
      <c r="DS25" s="35">
        <v>182.32426750285873</v>
      </c>
      <c r="DT25" s="35">
        <v>100</v>
      </c>
      <c r="DU25" s="35">
        <v>105.56116406332589</v>
      </c>
      <c r="DV25" s="35">
        <v>193.15824809673416</v>
      </c>
      <c r="DW25" s="35">
        <f t="shared" si="0"/>
        <v>5.5611640633258901</v>
      </c>
      <c r="DX25" s="35">
        <f t="shared" si="1"/>
        <v>-1.0027144756409854</v>
      </c>
      <c r="DZ25" s="36">
        <f t="shared" si="2"/>
        <v>0.51771022457151161</v>
      </c>
    </row>
    <row r="26" spans="1:130" ht="13.5" customHeight="1">
      <c r="A26" s="3" t="s">
        <v>21</v>
      </c>
      <c r="B26" s="53">
        <v>4.5799821154493969</v>
      </c>
      <c r="C26" s="53">
        <v>99.857368313420181</v>
      </c>
      <c r="D26" s="53">
        <v>112.35862592016851</v>
      </c>
      <c r="E26" s="53">
        <v>108.00823409497811</v>
      </c>
      <c r="F26" s="53">
        <v>109.18364157025901</v>
      </c>
      <c r="G26" s="53">
        <v>101.7620295697714</v>
      </c>
      <c r="H26" s="53">
        <v>101.00465031830547</v>
      </c>
      <c r="I26" s="53">
        <v>100.8228167164757</v>
      </c>
      <c r="J26" s="53">
        <v>100.72204041497457</v>
      </c>
      <c r="K26" s="53">
        <v>100.00474748195587</v>
      </c>
      <c r="L26" s="53">
        <v>100.34517771664862</v>
      </c>
      <c r="M26" s="53">
        <v>101.79296615018991</v>
      </c>
      <c r="N26" s="53">
        <v>101.2927293661965</v>
      </c>
      <c r="O26" s="53">
        <v>100.18968647503866</v>
      </c>
      <c r="P26" s="53">
        <v>100.26357958685887</v>
      </c>
      <c r="Q26" s="53">
        <v>98.956905371147315</v>
      </c>
      <c r="R26" s="53">
        <v>97.413957343586148</v>
      </c>
      <c r="S26" s="53">
        <v>97.784545265409918</v>
      </c>
      <c r="T26" s="53">
        <v>97.500350482930884</v>
      </c>
      <c r="U26" s="53">
        <v>97.350480000916377</v>
      </c>
      <c r="V26" s="53">
        <v>97.065024675578215</v>
      </c>
      <c r="W26" s="53">
        <v>97.324516622637319</v>
      </c>
      <c r="X26" s="53">
        <v>97.185999677692095</v>
      </c>
      <c r="Y26" s="53">
        <v>97.475643919263845</v>
      </c>
      <c r="Z26" s="53">
        <v>97.940527814869029</v>
      </c>
      <c r="AA26" s="53">
        <v>98.482709046513065</v>
      </c>
      <c r="AB26" s="53">
        <v>98.889294850723886</v>
      </c>
      <c r="AC26" s="53">
        <v>97.944552663008153</v>
      </c>
      <c r="AD26" s="53">
        <v>98.850568534125316</v>
      </c>
      <c r="AE26" s="53">
        <v>99.338586714934152</v>
      </c>
      <c r="AF26" s="53">
        <v>99.485217892903648</v>
      </c>
      <c r="AG26" s="53">
        <v>100.05535297397302</v>
      </c>
      <c r="AH26" s="53">
        <v>100.07261006472332</v>
      </c>
      <c r="AI26" s="53">
        <v>100.39514586370049</v>
      </c>
      <c r="AJ26" s="53">
        <v>100.63293455827254</v>
      </c>
      <c r="AK26" s="53">
        <v>101.25455428641052</v>
      </c>
      <c r="AL26" s="53">
        <v>101.09536549583191</v>
      </c>
      <c r="AM26" s="53">
        <v>101.09205572282976</v>
      </c>
      <c r="AN26" s="53">
        <v>101.57911067650569</v>
      </c>
      <c r="AO26" s="53">
        <v>101.6987780313889</v>
      </c>
      <c r="AP26" s="53">
        <v>100.98905199659963</v>
      </c>
      <c r="AQ26" s="53">
        <v>101.2435232949362</v>
      </c>
      <c r="AR26" s="53">
        <v>101.24075430324649</v>
      </c>
      <c r="AS26" s="53">
        <v>100.58862594969655</v>
      </c>
      <c r="AT26" s="53">
        <v>100.12858203386372</v>
      </c>
      <c r="AU26" s="53">
        <v>99.78350654487987</v>
      </c>
      <c r="AV26" s="53">
        <v>100.16851184567783</v>
      </c>
      <c r="AW26" s="53">
        <v>100.27863979425645</v>
      </c>
      <c r="AX26" s="53">
        <v>100</v>
      </c>
      <c r="AY26" s="53">
        <v>100.00172224529149</v>
      </c>
      <c r="AZ26" s="53">
        <v>100.54456799301786</v>
      </c>
      <c r="BA26" s="53">
        <v>100.62237560942496</v>
      </c>
      <c r="BB26" s="53">
        <v>100.6310731138138</v>
      </c>
      <c r="BC26" s="53">
        <v>100.82262727611408</v>
      </c>
      <c r="BD26" s="53">
        <v>100.73355047167468</v>
      </c>
      <c r="BE26" s="53">
        <v>100.95754201390446</v>
      </c>
      <c r="BF26" s="53">
        <v>100.82726222659555</v>
      </c>
      <c r="BG26" s="53">
        <v>100.74893026138429</v>
      </c>
      <c r="BH26" s="53">
        <v>100.65977612337362</v>
      </c>
      <c r="BI26" s="53">
        <v>100.61822542352886</v>
      </c>
      <c r="BJ26" s="53">
        <v>100.40857948919907</v>
      </c>
      <c r="BK26" s="53">
        <v>100.31237667459644</v>
      </c>
      <c r="BL26" s="53">
        <v>100.26824615917153</v>
      </c>
      <c r="BM26" s="53">
        <v>100.1586641470011</v>
      </c>
      <c r="BN26" s="53">
        <v>100.04313309525182</v>
      </c>
      <c r="BO26" s="53">
        <v>99.857268865971506</v>
      </c>
      <c r="BP26" s="53">
        <v>99.916712226226537</v>
      </c>
      <c r="BQ26" s="53">
        <v>100.06787806664458</v>
      </c>
      <c r="BR26" s="53">
        <v>99.980747725747221</v>
      </c>
      <c r="BS26" s="53">
        <v>100.2227962253791</v>
      </c>
      <c r="BT26" s="53">
        <v>100.45733946450832</v>
      </c>
      <c r="BU26" s="53">
        <v>100.39858005635624</v>
      </c>
      <c r="BV26" s="53">
        <v>100.25490004456124</v>
      </c>
      <c r="BW26" s="53">
        <v>100.18888395352931</v>
      </c>
      <c r="BX26" s="53">
        <v>99.762592718835563</v>
      </c>
      <c r="BY26" s="53">
        <v>99.666552918314551</v>
      </c>
      <c r="BZ26" s="53">
        <v>99.374571464603633</v>
      </c>
      <c r="CA26" s="53">
        <v>98.92615496622669</v>
      </c>
      <c r="CB26" s="53">
        <v>98.992030569934357</v>
      </c>
      <c r="CC26" s="53">
        <v>99.173905148389679</v>
      </c>
      <c r="CD26" s="53">
        <v>99.144476955200361</v>
      </c>
      <c r="CE26" s="53">
        <v>99.148613763625235</v>
      </c>
      <c r="CF26" s="53">
        <v>98.87328567239085</v>
      </c>
      <c r="CG26" s="53">
        <v>98.689099826321396</v>
      </c>
      <c r="CH26" s="53">
        <v>98.677760002448167</v>
      </c>
      <c r="CI26" s="53">
        <v>98.702101829291678</v>
      </c>
      <c r="CJ26" s="53">
        <v>98.775293251808179</v>
      </c>
      <c r="CK26" s="53">
        <v>98.609578308579117</v>
      </c>
      <c r="CL26" s="53">
        <v>98.501157890931211</v>
      </c>
      <c r="CM26" s="53">
        <v>98.333715077206989</v>
      </c>
      <c r="CN26" s="53">
        <v>98.167277299836996</v>
      </c>
      <c r="CO26" s="53">
        <v>97.918965014798189</v>
      </c>
      <c r="CP26" s="53">
        <v>97.677585116375624</v>
      </c>
      <c r="CQ26" s="53">
        <v>97.612234793376402</v>
      </c>
      <c r="CR26" s="53">
        <v>97.283422085040669</v>
      </c>
      <c r="CS26" s="53">
        <v>97.218171892655064</v>
      </c>
      <c r="CT26" s="53">
        <v>97.331073606950369</v>
      </c>
      <c r="CU26" s="53">
        <v>97.130808787905025</v>
      </c>
      <c r="CV26" s="53">
        <v>96.92540239853804</v>
      </c>
      <c r="CW26" s="53">
        <v>96.987500307789006</v>
      </c>
      <c r="CX26" s="53">
        <v>96.939821402450548</v>
      </c>
      <c r="CY26" s="53">
        <v>96.972912636596519</v>
      </c>
      <c r="CZ26" s="53">
        <v>97.041998552060505</v>
      </c>
      <c r="DA26" s="53">
        <v>97.156409723566455</v>
      </c>
      <c r="DB26" s="53">
        <v>97.315509531466432</v>
      </c>
      <c r="DC26" s="53">
        <v>97.954478274679033</v>
      </c>
      <c r="DD26" s="53">
        <v>99.766113053905286</v>
      </c>
      <c r="DE26" s="53">
        <v>100.56778608058931</v>
      </c>
      <c r="DF26" s="53">
        <v>101.33575465970735</v>
      </c>
      <c r="DG26" s="53">
        <v>102.18866423198</v>
      </c>
      <c r="DH26" s="53">
        <v>103.19473355622169</v>
      </c>
      <c r="DI26" s="53">
        <v>102.68628270237384</v>
      </c>
      <c r="DJ26" s="53">
        <v>103.01506907687927</v>
      </c>
      <c r="DK26" s="53">
        <v>103.15604683847879</v>
      </c>
      <c r="DL26" s="53">
        <v>103.16321935409762</v>
      </c>
      <c r="DM26" s="53">
        <v>103.59960139287014</v>
      </c>
      <c r="DN26" s="53">
        <v>104.29154898501464</v>
      </c>
      <c r="DO26" s="53">
        <v>106.0253357138357</v>
      </c>
      <c r="DP26" s="53">
        <v>163.44565427892428</v>
      </c>
      <c r="DQ26" s="53">
        <v>177.17964276393278</v>
      </c>
      <c r="DR26" s="53">
        <v>189.04486975409009</v>
      </c>
      <c r="DS26" s="53">
        <v>190.52546788905724</v>
      </c>
      <c r="DT26" s="35">
        <v>100</v>
      </c>
      <c r="DU26" s="53">
        <v>105.15080855550994</v>
      </c>
      <c r="DV26" s="53">
        <v>201.81258611049529</v>
      </c>
      <c r="DW26" s="53">
        <f t="shared" si="0"/>
        <v>5.1508085555099399</v>
      </c>
      <c r="DX26" s="53">
        <f t="shared" si="1"/>
        <v>-3.0958300352422157</v>
      </c>
      <c r="DZ26" s="36">
        <f t="shared" si="2"/>
        <v>0.495509234222134</v>
      </c>
    </row>
    <row r="27" spans="1:130">
      <c r="A27" s="1" t="s">
        <v>22</v>
      </c>
      <c r="B27" s="37">
        <v>5.7816365287846457E-2</v>
      </c>
      <c r="C27" s="37"/>
      <c r="D27" s="37"/>
      <c r="E27" s="37"/>
      <c r="F27" s="37">
        <v>120.38249204462007</v>
      </c>
      <c r="G27" s="37">
        <v>112.52502772492105</v>
      </c>
      <c r="H27" s="37">
        <v>110.49915735913346</v>
      </c>
      <c r="I27" s="37">
        <v>111.20779950519334</v>
      </c>
      <c r="J27" s="37">
        <v>108.78593828912913</v>
      </c>
      <c r="K27" s="37">
        <v>104.69246485302898</v>
      </c>
      <c r="L27" s="37">
        <v>104.8642023723739</v>
      </c>
      <c r="M27" s="37">
        <v>107.28492956561873</v>
      </c>
      <c r="N27" s="37">
        <v>103.0715499837741</v>
      </c>
      <c r="O27" s="37">
        <v>94.949295394797744</v>
      </c>
      <c r="P27" s="37">
        <v>94.949295394797744</v>
      </c>
      <c r="Q27" s="37">
        <v>93.609912149170114</v>
      </c>
      <c r="R27" s="37">
        <v>93.465724801486743</v>
      </c>
      <c r="S27" s="37">
        <v>93.2295743012033</v>
      </c>
      <c r="T27" s="37">
        <v>92.850962841381971</v>
      </c>
      <c r="U27" s="37">
        <v>92.686104530195465</v>
      </c>
      <c r="V27" s="37">
        <v>94.492852724936185</v>
      </c>
      <c r="W27" s="37">
        <v>93.059067603245097</v>
      </c>
      <c r="X27" s="37">
        <v>93.432290209637387</v>
      </c>
      <c r="Y27" s="37">
        <v>94.439006386159392</v>
      </c>
      <c r="Z27" s="37">
        <v>95.502956494562369</v>
      </c>
      <c r="AA27" s="37">
        <v>94.220370034444173</v>
      </c>
      <c r="AB27" s="37">
        <v>95.760959956463964</v>
      </c>
      <c r="AC27" s="37">
        <v>97.591353004685814</v>
      </c>
      <c r="AD27" s="37">
        <v>101.87324336905969</v>
      </c>
      <c r="AE27" s="37">
        <v>103.29518557453579</v>
      </c>
      <c r="AF27" s="37">
        <v>105.7837142007903</v>
      </c>
      <c r="AG27" s="37">
        <v>105.68629357974613</v>
      </c>
      <c r="AH27" s="37">
        <v>105.61579612809037</v>
      </c>
      <c r="AI27" s="37">
        <v>104.91744654159528</v>
      </c>
      <c r="AJ27" s="37">
        <v>106.47419582910796</v>
      </c>
      <c r="AK27" s="37">
        <v>106.22833579571284</v>
      </c>
      <c r="AL27" s="37">
        <v>105.54919167657448</v>
      </c>
      <c r="AM27" s="37">
        <v>106.11493338462077</v>
      </c>
      <c r="AN27" s="37">
        <v>108.27461960607756</v>
      </c>
      <c r="AO27" s="37">
        <v>107.39732860964436</v>
      </c>
      <c r="AP27" s="37">
        <v>108.0933014171067</v>
      </c>
      <c r="AQ27" s="37">
        <v>108.04318416267441</v>
      </c>
      <c r="AR27" s="37">
        <v>105.80399878046649</v>
      </c>
      <c r="AS27" s="37">
        <v>103.47280199846138</v>
      </c>
      <c r="AT27" s="37">
        <v>101.09335933402106</v>
      </c>
      <c r="AU27" s="37">
        <v>101.15164505892226</v>
      </c>
      <c r="AV27" s="37">
        <v>100.47898927335036</v>
      </c>
      <c r="AW27" s="37">
        <v>100</v>
      </c>
      <c r="AX27" s="37">
        <v>100</v>
      </c>
      <c r="AY27" s="37">
        <v>99.999999999999986</v>
      </c>
      <c r="AZ27" s="37">
        <v>96.713264359333337</v>
      </c>
      <c r="BA27" s="37">
        <v>96.391743018002657</v>
      </c>
      <c r="BB27" s="37">
        <v>96.364017461305849</v>
      </c>
      <c r="BC27" s="37">
        <v>95.684956512162884</v>
      </c>
      <c r="BD27" s="37">
        <v>95.569156675934337</v>
      </c>
      <c r="BE27" s="37">
        <v>95.41628396450713</v>
      </c>
      <c r="BF27" s="37">
        <v>95.08097913451212</v>
      </c>
      <c r="BG27" s="37">
        <v>95.069334010281992</v>
      </c>
      <c r="BH27" s="37">
        <v>95.361373880611367</v>
      </c>
      <c r="BI27" s="37">
        <v>95.392501849115661</v>
      </c>
      <c r="BJ27" s="37">
        <v>95.243930620326964</v>
      </c>
      <c r="BK27" s="37">
        <v>94.320559071397369</v>
      </c>
      <c r="BL27" s="37">
        <v>94.414024464617313</v>
      </c>
      <c r="BM27" s="37">
        <v>94.434604847180168</v>
      </c>
      <c r="BN27" s="37">
        <v>95.255050487544025</v>
      </c>
      <c r="BO27" s="37">
        <v>95.211448144104153</v>
      </c>
      <c r="BP27" s="37">
        <v>95.54321849862373</v>
      </c>
      <c r="BQ27" s="37">
        <v>95.1121273739559</v>
      </c>
      <c r="BR27" s="37">
        <v>95.10302621347563</v>
      </c>
      <c r="BS27" s="37">
        <v>95.195709302967103</v>
      </c>
      <c r="BT27" s="37">
        <v>95.16053816685077</v>
      </c>
      <c r="BU27" s="37">
        <v>95.060715213640947</v>
      </c>
      <c r="BV27" s="37">
        <v>95.009991842001966</v>
      </c>
      <c r="BW27" s="37">
        <v>94.985874578856155</v>
      </c>
      <c r="BX27" s="37">
        <v>94.099384440424544</v>
      </c>
      <c r="BY27" s="37">
        <v>93.782613078932783</v>
      </c>
      <c r="BZ27" s="37">
        <v>93.643253445746112</v>
      </c>
      <c r="CA27" s="37">
        <v>93.315729259820856</v>
      </c>
      <c r="CB27" s="37">
        <v>93.380064404692575</v>
      </c>
      <c r="CC27" s="37">
        <v>93.380064404692575</v>
      </c>
      <c r="CD27" s="37">
        <v>93.390454339722226</v>
      </c>
      <c r="CE27" s="37">
        <v>93.144449339591631</v>
      </c>
      <c r="CF27" s="37">
        <v>92.750940063485373</v>
      </c>
      <c r="CG27" s="37">
        <v>92.295072043003898</v>
      </c>
      <c r="CH27" s="37">
        <v>92.033374672692574</v>
      </c>
      <c r="CI27" s="37">
        <v>91.778671365061328</v>
      </c>
      <c r="CJ27" s="37">
        <v>91.853522257188402</v>
      </c>
      <c r="CK27" s="37">
        <v>91.186482393718109</v>
      </c>
      <c r="CL27" s="37">
        <v>91.162848073346396</v>
      </c>
      <c r="CM27" s="37">
        <v>90.827740803938468</v>
      </c>
      <c r="CN27" s="37">
        <v>90.853010544710557</v>
      </c>
      <c r="CO27" s="37">
        <v>91.296158172879501</v>
      </c>
      <c r="CP27" s="37">
        <v>91.441619245670623</v>
      </c>
      <c r="CQ27" s="37">
        <v>91.612440677624562</v>
      </c>
      <c r="CR27" s="37">
        <v>91.632201278515979</v>
      </c>
      <c r="CS27" s="37">
        <v>91.577837999708521</v>
      </c>
      <c r="CT27" s="37">
        <v>92.030176772884147</v>
      </c>
      <c r="CU27" s="37">
        <v>92.095706723549512</v>
      </c>
      <c r="CV27" s="37">
        <v>92.264961891576533</v>
      </c>
      <c r="CW27" s="37">
        <v>92.274119102810928</v>
      </c>
      <c r="CX27" s="37">
        <v>92.213120193731044</v>
      </c>
      <c r="CY27" s="37">
        <v>92.526445774399079</v>
      </c>
      <c r="CZ27" s="37">
        <v>92.899156449763595</v>
      </c>
      <c r="DA27" s="37">
        <v>95.146708778215995</v>
      </c>
      <c r="DB27" s="37">
        <v>95.146708778215995</v>
      </c>
      <c r="DC27" s="37">
        <v>95.897447661221022</v>
      </c>
      <c r="DD27" s="37">
        <v>101.26829938060204</v>
      </c>
      <c r="DE27" s="37">
        <v>102.40654659672279</v>
      </c>
      <c r="DF27" s="37">
        <v>103.82976485154494</v>
      </c>
      <c r="DG27" s="37">
        <v>105.27087941145254</v>
      </c>
      <c r="DH27" s="37">
        <v>104.5497989756322</v>
      </c>
      <c r="DI27" s="37">
        <v>103.83072120310628</v>
      </c>
      <c r="DJ27" s="37">
        <v>104.20500775842046</v>
      </c>
      <c r="DK27" s="37">
        <v>104.15677392559684</v>
      </c>
      <c r="DL27" s="37">
        <v>104.57850767299406</v>
      </c>
      <c r="DM27" s="37">
        <v>107.34718964310406</v>
      </c>
      <c r="DN27" s="37">
        <v>108.1938851737515</v>
      </c>
      <c r="DO27" s="37">
        <v>135.86849184170035</v>
      </c>
      <c r="DP27" s="37">
        <v>218.46057496202712</v>
      </c>
      <c r="DQ27" s="37">
        <v>214.28066194659573</v>
      </c>
      <c r="DR27" s="37">
        <v>219.80794049995521</v>
      </c>
      <c r="DS27" s="37">
        <v>231.83875723917379</v>
      </c>
      <c r="DT27" s="35">
        <v>100</v>
      </c>
      <c r="DU27" s="37">
        <v>99.079438284446795</v>
      </c>
      <c r="DV27" s="37">
        <v>234.67301303180415</v>
      </c>
      <c r="DW27" s="37">
        <f t="shared" si="0"/>
        <v>-0.92056171555320532</v>
      </c>
      <c r="DX27" s="37">
        <f t="shared" si="1"/>
        <v>-4.3518007879600304</v>
      </c>
      <c r="DZ27" s="36">
        <f t="shared" si="2"/>
        <v>0.42612483944392643</v>
      </c>
    </row>
    <row r="28" spans="1:130">
      <c r="A28" s="1" t="s">
        <v>23</v>
      </c>
      <c r="B28" s="37">
        <v>3.9840386536311874</v>
      </c>
      <c r="C28" s="37">
        <v>105.63636219016881</v>
      </c>
      <c r="D28" s="37">
        <v>119.97790861236469</v>
      </c>
      <c r="E28" s="37">
        <v>115.73850680170266</v>
      </c>
      <c r="F28" s="37">
        <v>110.68311986063486</v>
      </c>
      <c r="G28" s="37">
        <v>102.54134400536564</v>
      </c>
      <c r="H28" s="37">
        <v>100.96143335216551</v>
      </c>
      <c r="I28" s="37">
        <v>100.59156114107986</v>
      </c>
      <c r="J28" s="37">
        <v>100.51573522229171</v>
      </c>
      <c r="K28" s="37">
        <v>99.781065713551968</v>
      </c>
      <c r="L28" s="37">
        <v>100.1205807677489</v>
      </c>
      <c r="M28" s="37">
        <v>101.44672792030812</v>
      </c>
      <c r="N28" s="37">
        <v>101.03390060570921</v>
      </c>
      <c r="O28" s="37">
        <v>99.843650532843554</v>
      </c>
      <c r="P28" s="37">
        <v>99.792390802659995</v>
      </c>
      <c r="Q28" s="37">
        <v>98.683627486168888</v>
      </c>
      <c r="R28" s="37">
        <v>97.253918827874756</v>
      </c>
      <c r="S28" s="37">
        <v>97.829885711349078</v>
      </c>
      <c r="T28" s="37">
        <v>97.331813735985705</v>
      </c>
      <c r="U28" s="37">
        <v>97.22313087083225</v>
      </c>
      <c r="V28" s="37">
        <v>96.863381190961235</v>
      </c>
      <c r="W28" s="37">
        <v>97.195693928505349</v>
      </c>
      <c r="X28" s="37">
        <v>97.159812922649493</v>
      </c>
      <c r="Y28" s="37">
        <v>97.638005001040469</v>
      </c>
      <c r="Z28" s="37">
        <v>97.83407264826252</v>
      </c>
      <c r="AA28" s="37">
        <v>98.417239219693357</v>
      </c>
      <c r="AB28" s="37">
        <v>98.791421482925386</v>
      </c>
      <c r="AC28" s="37">
        <v>97.591353004685814</v>
      </c>
      <c r="AD28" s="37">
        <v>98.639415811120571</v>
      </c>
      <c r="AE28" s="37">
        <v>99.192263934865949</v>
      </c>
      <c r="AF28" s="37">
        <v>99.299080085678426</v>
      </c>
      <c r="AG28" s="37">
        <v>99.82054485758411</v>
      </c>
      <c r="AH28" s="37">
        <v>99.804859445806329</v>
      </c>
      <c r="AI28" s="37">
        <v>100.21127698420145</v>
      </c>
      <c r="AJ28" s="37">
        <v>100.47626272262917</v>
      </c>
      <c r="AK28" s="37">
        <v>101.16273752530556</v>
      </c>
      <c r="AL28" s="37">
        <v>101.02272142144911</v>
      </c>
      <c r="AM28" s="37">
        <v>101.05688605237398</v>
      </c>
      <c r="AN28" s="37">
        <v>101.43361155729202</v>
      </c>
      <c r="AO28" s="37">
        <v>101.56634872804716</v>
      </c>
      <c r="AP28" s="37">
        <v>100.83454659325258</v>
      </c>
      <c r="AQ28" s="37">
        <v>101.0918900783381</v>
      </c>
      <c r="AR28" s="37">
        <v>101.13226873821009</v>
      </c>
      <c r="AS28" s="37">
        <v>100.4615044038798</v>
      </c>
      <c r="AT28" s="37">
        <v>100.0785523417305</v>
      </c>
      <c r="AU28" s="37">
        <v>99.710646748866409</v>
      </c>
      <c r="AV28" s="37">
        <v>100.11795379543742</v>
      </c>
      <c r="AW28" s="37">
        <v>100.25619088294211</v>
      </c>
      <c r="AX28" s="37">
        <v>100</v>
      </c>
      <c r="AY28" s="37">
        <v>100.00197986348005</v>
      </c>
      <c r="AZ28" s="37">
        <v>100.67790590887996</v>
      </c>
      <c r="BA28" s="37">
        <v>100.85435615461289</v>
      </c>
      <c r="BB28" s="37">
        <v>100.87049653292414</v>
      </c>
      <c r="BC28" s="37">
        <v>101.11338145017875</v>
      </c>
      <c r="BD28" s="37">
        <v>101.01554671010055</v>
      </c>
      <c r="BE28" s="37">
        <v>101.26577312490646</v>
      </c>
      <c r="BF28" s="37">
        <v>101.12227034327076</v>
      </c>
      <c r="BG28" s="37">
        <v>101.02916790690371</v>
      </c>
      <c r="BH28" s="37">
        <v>100.92739203992159</v>
      </c>
      <c r="BI28" s="37">
        <v>100.89647699994562</v>
      </c>
      <c r="BJ28" s="37">
        <v>100.6562896655641</v>
      </c>
      <c r="BK28" s="37">
        <v>100.53133502013075</v>
      </c>
      <c r="BL28" s="37">
        <v>100.49262225716016</v>
      </c>
      <c r="BM28" s="37">
        <v>100.37644709319633</v>
      </c>
      <c r="BN28" s="37">
        <v>100.21706257746087</v>
      </c>
      <c r="BO28" s="37">
        <v>100.00779657778857</v>
      </c>
      <c r="BP28" s="37">
        <v>100.07182040091641</v>
      </c>
      <c r="BQ28" s="37">
        <v>100.24563029533299</v>
      </c>
      <c r="BR28" s="37">
        <v>100.14552178895357</v>
      </c>
      <c r="BS28" s="37">
        <v>100.42577116552943</v>
      </c>
      <c r="BT28" s="37">
        <v>100.69314525784534</v>
      </c>
      <c r="BU28" s="37">
        <v>100.63441718476294</v>
      </c>
      <c r="BV28" s="37">
        <v>100.4664569638207</v>
      </c>
      <c r="BW28" s="37">
        <v>100.38703175580916</v>
      </c>
      <c r="BX28" s="37">
        <v>99.909538727661698</v>
      </c>
      <c r="BY28" s="37">
        <v>99.800260019866499</v>
      </c>
      <c r="BZ28" s="37">
        <v>99.474960173249727</v>
      </c>
      <c r="CA28" s="37">
        <v>98.955449929866617</v>
      </c>
      <c r="CB28" s="37">
        <v>99.011948662932639</v>
      </c>
      <c r="CC28" s="37">
        <v>99.219951444207027</v>
      </c>
      <c r="CD28" s="37">
        <v>99.183295494900037</v>
      </c>
      <c r="CE28" s="37">
        <v>99.204566683651635</v>
      </c>
      <c r="CF28" s="37">
        <v>98.906328085963736</v>
      </c>
      <c r="CG28" s="37">
        <v>98.719620016911577</v>
      </c>
      <c r="CH28" s="37">
        <v>98.707677799454032</v>
      </c>
      <c r="CI28" s="37">
        <v>98.741766898546913</v>
      </c>
      <c r="CJ28" s="37">
        <v>98.834678152975727</v>
      </c>
      <c r="CK28" s="37">
        <v>98.668475864468206</v>
      </c>
      <c r="CL28" s="37">
        <v>98.537742452392393</v>
      </c>
      <c r="CM28" s="37">
        <v>98.369644619548652</v>
      </c>
      <c r="CN28" s="37">
        <v>98.193759887038055</v>
      </c>
      <c r="CO28" s="37">
        <v>97.921281228273145</v>
      </c>
      <c r="CP28" s="37">
        <v>97.6444524515761</v>
      </c>
      <c r="CQ28" s="37">
        <v>97.569006250840232</v>
      </c>
      <c r="CR28" s="37">
        <v>97.197941728559954</v>
      </c>
      <c r="CS28" s="37">
        <v>97.151591151674481</v>
      </c>
      <c r="CT28" s="37">
        <v>97.248914240544309</v>
      </c>
      <c r="CU28" s="37">
        <v>96.991469100990315</v>
      </c>
      <c r="CV28" s="37">
        <v>96.800391923701326</v>
      </c>
      <c r="CW28" s="37">
        <v>96.888801021651503</v>
      </c>
      <c r="CX28" s="37">
        <v>96.827240486137995</v>
      </c>
      <c r="CY28" s="37">
        <v>96.854931277486656</v>
      </c>
      <c r="CZ28" s="37">
        <v>96.936023055527542</v>
      </c>
      <c r="DA28" s="37">
        <v>97.029225591020548</v>
      </c>
      <c r="DB28" s="37">
        <v>97.218557441377371</v>
      </c>
      <c r="DC28" s="37">
        <v>97.937297055859304</v>
      </c>
      <c r="DD28" s="37">
        <v>99.787088187547866</v>
      </c>
      <c r="DE28" s="37">
        <v>100.64049735942992</v>
      </c>
      <c r="DF28" s="37">
        <v>101.50947360563228</v>
      </c>
      <c r="DG28" s="37">
        <v>102.30048409443653</v>
      </c>
      <c r="DH28" s="37">
        <v>103.4567411570943</v>
      </c>
      <c r="DI28" s="37">
        <v>102.915281894777</v>
      </c>
      <c r="DJ28" s="37">
        <v>103.2018723253896</v>
      </c>
      <c r="DK28" s="37">
        <v>103.31872343075177</v>
      </c>
      <c r="DL28" s="37">
        <v>103.31568588963019</v>
      </c>
      <c r="DM28" s="37">
        <v>103.69226166556005</v>
      </c>
      <c r="DN28" s="37">
        <v>104.4424210915044</v>
      </c>
      <c r="DO28" s="37">
        <v>105.99022715121458</v>
      </c>
      <c r="DP28" s="37">
        <v>167.84846244186957</v>
      </c>
      <c r="DQ28" s="37">
        <v>182.26406588573749</v>
      </c>
      <c r="DR28" s="37">
        <v>195.00094300285207</v>
      </c>
      <c r="DS28" s="37">
        <v>194.85659086571576</v>
      </c>
      <c r="DT28" s="35">
        <v>100</v>
      </c>
      <c r="DU28" s="37">
        <v>105.74684755316817</v>
      </c>
      <c r="DV28" s="37">
        <v>206.84457727917749</v>
      </c>
      <c r="DW28" s="37">
        <f t="shared" si="0"/>
        <v>5.7468475531681662</v>
      </c>
      <c r="DX28" s="37">
        <f t="shared" si="1"/>
        <v>-3.3412430339801631</v>
      </c>
      <c r="DZ28" s="36">
        <f t="shared" si="2"/>
        <v>0.48345478192077673</v>
      </c>
    </row>
    <row r="29" spans="1:130" ht="13.5" customHeight="1">
      <c r="A29" s="1" t="s">
        <v>24</v>
      </c>
      <c r="B29" s="37">
        <v>0.34538874702073652</v>
      </c>
      <c r="C29" s="37">
        <v>105.63636219016881</v>
      </c>
      <c r="D29" s="37">
        <v>105.97876176652649</v>
      </c>
      <c r="E29" s="37">
        <v>97.192210094547846</v>
      </c>
      <c r="F29" s="37">
        <v>93.184690287237004</v>
      </c>
      <c r="G29" s="37">
        <v>92.968223655308449</v>
      </c>
      <c r="H29" s="37">
        <v>102.5649649000062</v>
      </c>
      <c r="I29" s="37">
        <v>102.71077125410807</v>
      </c>
      <c r="J29" s="37">
        <v>102.98003781202785</v>
      </c>
      <c r="K29" s="37">
        <v>102.83368258228938</v>
      </c>
      <c r="L29" s="37">
        <v>103.49656906695134</v>
      </c>
      <c r="M29" s="37">
        <v>106.10989883451948</v>
      </c>
      <c r="N29" s="37">
        <v>105.08259584895308</v>
      </c>
      <c r="O29" s="37">
        <v>105.48827771848752</v>
      </c>
      <c r="P29" s="37">
        <v>106.20805588384408</v>
      </c>
      <c r="Q29" s="37">
        <v>101.3820680325381</v>
      </c>
      <c r="R29" s="37">
        <v>98.988782105321178</v>
      </c>
      <c r="S29" s="37">
        <v>97.726487054792344</v>
      </c>
      <c r="T29" s="37">
        <v>98.949845808381014</v>
      </c>
      <c r="U29" s="37">
        <v>98.617097560298362</v>
      </c>
      <c r="V29" s="37">
        <v>98.497890238120007</v>
      </c>
      <c r="W29" s="37">
        <v>98.261711790863217</v>
      </c>
      <c r="X29" s="37">
        <v>96.902941203277521</v>
      </c>
      <c r="Y29" s="37">
        <v>95.385760956676918</v>
      </c>
      <c r="Z29" s="37">
        <v>99.02544198806612</v>
      </c>
      <c r="AA29" s="37">
        <v>99.587373943661817</v>
      </c>
      <c r="AB29" s="37">
        <v>99.048620012035187</v>
      </c>
      <c r="AC29" s="37">
        <v>99.894856343942791</v>
      </c>
      <c r="AD29" s="37">
        <v>100.39906050047151</v>
      </c>
      <c r="AE29" s="37">
        <v>100.12771758886657</v>
      </c>
      <c r="AF29" s="37">
        <v>100.6138202067857</v>
      </c>
      <c r="AG29" s="37">
        <v>101.73262882879867</v>
      </c>
      <c r="AH29" s="37">
        <v>102.05043376924694</v>
      </c>
      <c r="AI29" s="37">
        <v>101.99982788700994</v>
      </c>
      <c r="AJ29" s="37">
        <v>101.84408894680627</v>
      </c>
      <c r="AK29" s="37">
        <v>102.19200306242423</v>
      </c>
      <c r="AL29" s="37">
        <v>102.25570818454497</v>
      </c>
      <c r="AM29" s="37">
        <v>102.66671273303346</v>
      </c>
      <c r="AN29" s="37">
        <v>102.35906076330414</v>
      </c>
      <c r="AO29" s="37">
        <v>103.15121503928394</v>
      </c>
      <c r="AP29" s="37">
        <v>102.28241537265748</v>
      </c>
      <c r="AQ29" s="37">
        <v>102.66951062893095</v>
      </c>
      <c r="AR29" s="37">
        <v>102.36898057603165</v>
      </c>
      <c r="AS29" s="37">
        <v>101.78162380127647</v>
      </c>
      <c r="AT29" s="37">
        <v>100.99996163491231</v>
      </c>
      <c r="AU29" s="37">
        <v>100.73840076085811</v>
      </c>
      <c r="AV29" s="37">
        <v>100.90188690523252</v>
      </c>
      <c r="AW29" s="37">
        <v>100.72773908179416</v>
      </c>
      <c r="AX29" s="37">
        <v>100</v>
      </c>
      <c r="AY29" s="37">
        <v>100.00000000000001</v>
      </c>
      <c r="AZ29" s="37">
        <v>100.04543148160171</v>
      </c>
      <c r="BA29" s="37">
        <v>99.139868667217655</v>
      </c>
      <c r="BB29" s="37">
        <v>99.205126448127658</v>
      </c>
      <c r="BC29" s="37">
        <v>99.095759811369419</v>
      </c>
      <c r="BD29" s="37">
        <v>99.006335606424003</v>
      </c>
      <c r="BE29" s="37">
        <v>99.000434305049637</v>
      </c>
      <c r="BF29" s="37">
        <v>99.016500266218046</v>
      </c>
      <c r="BG29" s="37">
        <v>99.011347891520472</v>
      </c>
      <c r="BH29" s="37">
        <v>98.954223698751363</v>
      </c>
      <c r="BI29" s="37">
        <v>98.990776256073715</v>
      </c>
      <c r="BJ29" s="37">
        <v>99.035382296497005</v>
      </c>
      <c r="BK29" s="37">
        <v>98.998191751500812</v>
      </c>
      <c r="BL29" s="37">
        <v>98.843908622406886</v>
      </c>
      <c r="BM29" s="37">
        <v>98.727439295149878</v>
      </c>
      <c r="BN29" s="37">
        <v>99.264692900308887</v>
      </c>
      <c r="BO29" s="37">
        <v>99.227382464347926</v>
      </c>
      <c r="BP29" s="37">
        <v>99.238618099699181</v>
      </c>
      <c r="BQ29" s="37">
        <v>99.310408596617066</v>
      </c>
      <c r="BR29" s="37">
        <v>99.311297311062788</v>
      </c>
      <c r="BS29" s="37">
        <v>99.272775069033543</v>
      </c>
      <c r="BT29" s="37">
        <v>99.304648108017574</v>
      </c>
      <c r="BU29" s="37">
        <v>99.219611391669019</v>
      </c>
      <c r="BV29" s="37">
        <v>99.26026346630087</v>
      </c>
      <c r="BW29" s="37">
        <v>99.305067922618306</v>
      </c>
      <c r="BX29" s="37">
        <v>99.320314902694633</v>
      </c>
      <c r="BY29" s="37">
        <v>99.315188400178556</v>
      </c>
      <c r="BZ29" s="37">
        <v>99.356328023142609</v>
      </c>
      <c r="CA29" s="37">
        <v>99.457505626733436</v>
      </c>
      <c r="CB29" s="37">
        <v>99.545768976444464</v>
      </c>
      <c r="CC29" s="37">
        <v>99.58702394862847</v>
      </c>
      <c r="CD29" s="37">
        <v>99.630012262196871</v>
      </c>
      <c r="CE29" s="37">
        <v>99.605717608906176</v>
      </c>
      <c r="CF29" s="37">
        <v>99.516166066083855</v>
      </c>
      <c r="CG29" s="37">
        <v>99.418825158835318</v>
      </c>
      <c r="CH29" s="37">
        <v>99.450014525249273</v>
      </c>
      <c r="CI29" s="37">
        <v>99.42221646447922</v>
      </c>
      <c r="CJ29" s="37">
        <v>99.422146742713167</v>
      </c>
      <c r="CK29" s="37">
        <v>99.366593779706648</v>
      </c>
      <c r="CL29" s="37">
        <v>99.486010165609883</v>
      </c>
      <c r="CM29" s="37">
        <v>99.367398505738564</v>
      </c>
      <c r="CN29" s="37">
        <v>99.254239646306047</v>
      </c>
      <c r="CO29" s="37">
        <v>99.08520271957218</v>
      </c>
      <c r="CP29" s="37">
        <v>99.115076260217478</v>
      </c>
      <c r="CQ29" s="37">
        <v>99.090179661943722</v>
      </c>
      <c r="CR29" s="37">
        <v>98.992739208544364</v>
      </c>
      <c r="CS29" s="37">
        <v>98.773439985897085</v>
      </c>
      <c r="CT29" s="37">
        <v>99.000791610832962</v>
      </c>
      <c r="CU29" s="37">
        <v>99.193771131965917</v>
      </c>
      <c r="CV29" s="37">
        <v>99.0138050104987</v>
      </c>
      <c r="CW29" s="37">
        <v>98.817162973538913</v>
      </c>
      <c r="CX29" s="37">
        <v>98.913377263447856</v>
      </c>
      <c r="CY29" s="37">
        <v>98.980318446266921</v>
      </c>
      <c r="CZ29" s="37">
        <v>98.736155214100521</v>
      </c>
      <c r="DA29" s="37">
        <v>98.772435993060071</v>
      </c>
      <c r="DB29" s="37">
        <v>98.698226466395369</v>
      </c>
      <c r="DC29" s="37">
        <v>98.775613062492468</v>
      </c>
      <c r="DD29" s="37">
        <v>100.53561739095173</v>
      </c>
      <c r="DE29" s="37">
        <v>100.92858002084688</v>
      </c>
      <c r="DF29" s="37">
        <v>100.94727023809902</v>
      </c>
      <c r="DG29" s="37">
        <v>102.19862430436024</v>
      </c>
      <c r="DH29" s="37">
        <v>102.34663368815296</v>
      </c>
      <c r="DI29" s="37">
        <v>101.99523679316619</v>
      </c>
      <c r="DJ29" s="37">
        <v>103.01633756667803</v>
      </c>
      <c r="DK29" s="37">
        <v>103.19214788904125</v>
      </c>
      <c r="DL29" s="37">
        <v>103.25169980635511</v>
      </c>
      <c r="DM29" s="37">
        <v>104.19954120888811</v>
      </c>
      <c r="DN29" s="37">
        <v>104.58024437466501</v>
      </c>
      <c r="DO29" s="37">
        <v>105.09231762164272</v>
      </c>
      <c r="DP29" s="37">
        <v>133.50853332962444</v>
      </c>
      <c r="DQ29" s="37">
        <v>145.60980539932939</v>
      </c>
      <c r="DR29" s="37">
        <v>147.96099031502985</v>
      </c>
      <c r="DS29" s="37">
        <v>154.56566907249368</v>
      </c>
      <c r="DT29" s="35">
        <v>100</v>
      </c>
      <c r="DU29" s="37">
        <v>100.7427313067999</v>
      </c>
      <c r="DV29" s="37">
        <v>160.2231703137964</v>
      </c>
      <c r="DW29" s="37">
        <f t="shared" si="0"/>
        <v>0.74273130679989663</v>
      </c>
      <c r="DX29" s="37">
        <f t="shared" si="1"/>
        <v>-2.2928293814753857</v>
      </c>
      <c r="DZ29" s="36">
        <f t="shared" si="2"/>
        <v>0.62412945521019481</v>
      </c>
    </row>
    <row r="30" spans="1:130">
      <c r="A30" s="1" t="s">
        <v>25</v>
      </c>
      <c r="B30" s="37">
        <v>2.2843634368635943E-2</v>
      </c>
      <c r="C30" s="37"/>
      <c r="D30" s="37"/>
      <c r="E30" s="37"/>
      <c r="F30" s="37">
        <v>87.215864360874363</v>
      </c>
      <c r="G30" s="37">
        <v>87.338735738226504</v>
      </c>
      <c r="H30" s="37">
        <v>88.429324993857563</v>
      </c>
      <c r="I30" s="37">
        <v>87.184885632016517</v>
      </c>
      <c r="J30" s="37">
        <v>90.6851669833936</v>
      </c>
      <c r="K30" s="37">
        <v>89.661585366618638</v>
      </c>
      <c r="L30" s="37">
        <v>87.551955856844529</v>
      </c>
      <c r="M30" s="37">
        <v>94.710195012504556</v>
      </c>
      <c r="N30" s="37">
        <v>97.121412396308415</v>
      </c>
      <c r="O30" s="37">
        <v>97.367284963930857</v>
      </c>
      <c r="P30" s="37">
        <v>98.128307663208929</v>
      </c>
      <c r="Q30" s="37">
        <v>94.605599546407404</v>
      </c>
      <c r="R30" s="37">
        <v>94.571673978410061</v>
      </c>
      <c r="S30" s="37">
        <v>95.228247282172589</v>
      </c>
      <c r="T30" s="37">
        <v>95.323753146149258</v>
      </c>
      <c r="U30" s="37">
        <v>93.795966338021302</v>
      </c>
      <c r="V30" s="37">
        <v>94.608381174396783</v>
      </c>
      <c r="W30" s="37">
        <v>95.783850725391943</v>
      </c>
      <c r="X30" s="37">
        <v>96.044528483604793</v>
      </c>
      <c r="Y30" s="37">
        <v>94.608381174396783</v>
      </c>
      <c r="Z30" s="37">
        <v>94.608381174396783</v>
      </c>
      <c r="AA30" s="37">
        <v>96.214556370315805</v>
      </c>
      <c r="AB30" s="37">
        <v>95.961261232642315</v>
      </c>
      <c r="AC30" s="37">
        <v>96.259990165082712</v>
      </c>
      <c r="AD30" s="37">
        <v>94.84786111331303</v>
      </c>
      <c r="AE30" s="37">
        <v>94.84786111331303</v>
      </c>
      <c r="AF30" s="37">
        <v>94.677546234650748</v>
      </c>
      <c r="AG30" s="37">
        <v>94.677546234650748</v>
      </c>
      <c r="AH30" s="37">
        <v>94.200981255170177</v>
      </c>
      <c r="AI30" s="37">
        <v>95.460866024932869</v>
      </c>
      <c r="AJ30" s="37">
        <v>95.460866024932869</v>
      </c>
      <c r="AK30" s="37">
        <v>96.915469885489216</v>
      </c>
      <c r="AL30" s="37">
        <v>96.915469885489216</v>
      </c>
      <c r="AM30" s="37">
        <v>97.609188809332736</v>
      </c>
      <c r="AN30" s="37">
        <v>98.216166889976094</v>
      </c>
      <c r="AO30" s="37">
        <v>98.471856926001493</v>
      </c>
      <c r="AP30" s="37">
        <v>98.444909371405487</v>
      </c>
      <c r="AQ30" s="37">
        <v>98.444909371405487</v>
      </c>
      <c r="AR30" s="37">
        <v>98.444909371405487</v>
      </c>
      <c r="AS30" s="37">
        <v>99.745091769634925</v>
      </c>
      <c r="AT30" s="37">
        <v>100.02558186875898</v>
      </c>
      <c r="AU30" s="37">
        <v>99.81304948443875</v>
      </c>
      <c r="AV30" s="37">
        <v>99.495181157731466</v>
      </c>
      <c r="AW30" s="37">
        <v>99.283262342410495</v>
      </c>
      <c r="AX30" s="37">
        <v>100</v>
      </c>
      <c r="AY30" s="37">
        <v>100.00000000000001</v>
      </c>
      <c r="AZ30" s="37">
        <v>98.989053132012103</v>
      </c>
      <c r="BA30" s="37">
        <v>98.989053132012103</v>
      </c>
      <c r="BB30" s="37">
        <v>98.989053132012103</v>
      </c>
      <c r="BC30" s="37">
        <v>98.989053132012103</v>
      </c>
      <c r="BD30" s="37">
        <v>99.837799628464708</v>
      </c>
      <c r="BE30" s="37">
        <v>99.837799628464708</v>
      </c>
      <c r="BF30" s="37">
        <v>99.837799628464708</v>
      </c>
      <c r="BG30" s="37">
        <v>99.837799628464708</v>
      </c>
      <c r="BH30" s="37">
        <v>99.837799628464708</v>
      </c>
      <c r="BI30" s="37">
        <v>99.837799628464708</v>
      </c>
      <c r="BJ30" s="37">
        <v>99.837799628464708</v>
      </c>
      <c r="BK30" s="37">
        <v>99.837799628464708</v>
      </c>
      <c r="BL30" s="37">
        <v>99.837799628464708</v>
      </c>
      <c r="BM30" s="37">
        <v>99.837799628464708</v>
      </c>
      <c r="BN30" s="37">
        <v>99.837799628464708</v>
      </c>
      <c r="BO30" s="37">
        <v>99.744842411453931</v>
      </c>
      <c r="BP30" s="37">
        <v>99.744842411453931</v>
      </c>
      <c r="BQ30" s="37">
        <v>99.744842411453931</v>
      </c>
      <c r="BR30" s="37">
        <v>99.744842411453931</v>
      </c>
      <c r="BS30" s="37">
        <v>99.744842411453931</v>
      </c>
      <c r="BT30" s="37">
        <v>99.744842411453931</v>
      </c>
      <c r="BU30" s="37">
        <v>99.744842411453931</v>
      </c>
      <c r="BV30" s="37">
        <v>99.744842411453931</v>
      </c>
      <c r="BW30" s="37">
        <v>99.744842411453931</v>
      </c>
      <c r="BX30" s="37">
        <v>99.062147534841458</v>
      </c>
      <c r="BY30" s="37">
        <v>99.744842411453931</v>
      </c>
      <c r="BZ30" s="37">
        <v>99.221987791508411</v>
      </c>
      <c r="CA30" s="37">
        <v>99.221987791508411</v>
      </c>
      <c r="CB30" s="37">
        <v>99.083663359416505</v>
      </c>
      <c r="CC30" s="37">
        <v>98.647751670849402</v>
      </c>
      <c r="CD30" s="37">
        <v>98.647751670849402</v>
      </c>
      <c r="CE30" s="37">
        <v>98.647751670849402</v>
      </c>
      <c r="CF30" s="37">
        <v>98.647751670849402</v>
      </c>
      <c r="CG30" s="37">
        <v>98.647751670849402</v>
      </c>
      <c r="CH30" s="37">
        <v>98.647751670849402</v>
      </c>
      <c r="CI30" s="37">
        <v>98.647751670849402</v>
      </c>
      <c r="CJ30" s="37">
        <v>97.071508177437408</v>
      </c>
      <c r="CK30" s="37">
        <v>96.610434807196555</v>
      </c>
      <c r="CL30" s="37">
        <v>95.927739930584096</v>
      </c>
      <c r="CM30" s="37">
        <v>96.388813300824935</v>
      </c>
      <c r="CN30" s="37">
        <v>95.495203386879979</v>
      </c>
      <c r="CO30" s="37">
        <v>95.495203386879979</v>
      </c>
      <c r="CP30" s="37">
        <v>95.495203386879979</v>
      </c>
      <c r="CQ30" s="37">
        <v>95.495203386879979</v>
      </c>
      <c r="CR30" s="37">
        <v>95.495203386879979</v>
      </c>
      <c r="CS30" s="37">
        <v>94.921402926932899</v>
      </c>
      <c r="CT30" s="37">
        <v>95.495203386879979</v>
      </c>
      <c r="CU30" s="37">
        <v>95.495203386879979</v>
      </c>
      <c r="CV30" s="37">
        <v>95.438887216969476</v>
      </c>
      <c r="CW30" s="37">
        <v>95.438887216969476</v>
      </c>
      <c r="CX30" s="37">
        <v>95.438887216969476</v>
      </c>
      <c r="CY30" s="37">
        <v>95.438887216969476</v>
      </c>
      <c r="CZ30" s="37">
        <v>96.392577128152936</v>
      </c>
      <c r="DA30" s="37">
        <v>96.839193279875971</v>
      </c>
      <c r="DB30" s="37">
        <v>96.839193279875971</v>
      </c>
      <c r="DC30" s="37">
        <v>96.526001316224324</v>
      </c>
      <c r="DD30" s="37">
        <v>96.92903281156957</v>
      </c>
      <c r="DE30" s="37">
        <v>99.920987302034817</v>
      </c>
      <c r="DF30" s="37">
        <v>98.454789189563215</v>
      </c>
      <c r="DG30" s="37">
        <v>99.351157929026002</v>
      </c>
      <c r="DH30" s="37">
        <v>99.351157929026002</v>
      </c>
      <c r="DI30" s="37">
        <v>99.351157929026002</v>
      </c>
      <c r="DJ30" s="37">
        <v>99.245722784991244</v>
      </c>
      <c r="DK30" s="37">
        <v>99.595460199399128</v>
      </c>
      <c r="DL30" s="37">
        <v>99.595460199399128</v>
      </c>
      <c r="DM30" s="37">
        <v>99.452440163543372</v>
      </c>
      <c r="DN30" s="37">
        <v>99.452440163543372</v>
      </c>
      <c r="DO30" s="37">
        <v>97.027688564326553</v>
      </c>
      <c r="DP30" s="37">
        <v>113.77592792478082</v>
      </c>
      <c r="DQ30" s="37">
        <v>123.51368182358372</v>
      </c>
      <c r="DR30" s="37">
        <v>140.53211344364973</v>
      </c>
      <c r="DS30" s="37">
        <v>166.3455603791958</v>
      </c>
      <c r="DT30" s="35">
        <v>100</v>
      </c>
      <c r="DU30" s="37">
        <v>103.01497241214938</v>
      </c>
      <c r="DV30" s="37">
        <v>164.58717971238809</v>
      </c>
      <c r="DW30" s="37">
        <f t="shared" si="0"/>
        <v>3.0149724121493904</v>
      </c>
      <c r="DX30" s="37">
        <f t="shared" si="1"/>
        <v>0.65307952569362726</v>
      </c>
      <c r="DZ30" s="36">
        <f t="shared" si="2"/>
        <v>0.60758073730133455</v>
      </c>
    </row>
    <row r="31" spans="1:130">
      <c r="A31" s="1" t="s">
        <v>26</v>
      </c>
      <c r="B31" s="37">
        <v>0.16989471514098958</v>
      </c>
      <c r="C31" s="37"/>
      <c r="D31" s="37"/>
      <c r="E31" s="37"/>
      <c r="F31" s="37">
        <v>105.68868476290082</v>
      </c>
      <c r="G31" s="37">
        <v>99.641103027986048</v>
      </c>
      <c r="H31" s="37">
        <v>97.305837275544206</v>
      </c>
      <c r="I31" s="37">
        <v>100.70727958451559</v>
      </c>
      <c r="J31" s="37">
        <v>99.574826225587728</v>
      </c>
      <c r="K31" s="37">
        <v>99.294443429901719</v>
      </c>
      <c r="L31" s="37">
        <v>99.387631265060676</v>
      </c>
      <c r="M31" s="37">
        <v>100.21950573874923</v>
      </c>
      <c r="N31" s="37">
        <v>99.61315768512867</v>
      </c>
      <c r="O31" s="37">
        <v>99.69526881100856</v>
      </c>
      <c r="P31" s="37">
        <v>101.32370130129445</v>
      </c>
      <c r="Q31" s="37">
        <v>102.83971665253456</v>
      </c>
      <c r="R31" s="37">
        <v>99.69109361572724</v>
      </c>
      <c r="S31" s="37">
        <v>98.733141958954988</v>
      </c>
      <c r="T31" s="37">
        <v>100.38066154904618</v>
      </c>
      <c r="U31" s="37">
        <v>99.827094127208511</v>
      </c>
      <c r="V31" s="37">
        <v>100.08626105860657</v>
      </c>
      <c r="W31" s="37">
        <v>100.09885303852271</v>
      </c>
      <c r="X31" s="37">
        <v>99.806419295422373</v>
      </c>
      <c r="Y31" s="37">
        <v>99.335827025051202</v>
      </c>
      <c r="Z31" s="37">
        <v>99.508876806184603</v>
      </c>
      <c r="AA31" s="37">
        <v>99.527716806611551</v>
      </c>
      <c r="AB31" s="37">
        <v>102.31881909774027</v>
      </c>
      <c r="AC31" s="37">
        <v>102.60891433028476</v>
      </c>
      <c r="AD31" s="37">
        <v>100.16364776946267</v>
      </c>
      <c r="AE31" s="37">
        <v>100.42294661684082</v>
      </c>
      <c r="AF31" s="37">
        <v>100.05876257294206</v>
      </c>
      <c r="AG31" s="37">
        <v>100.95862143483573</v>
      </c>
      <c r="AH31" s="37">
        <v>101.2336422685663</v>
      </c>
      <c r="AI31" s="37">
        <v>100.56910952276276</v>
      </c>
      <c r="AJ31" s="37">
        <v>100.55227224676059</v>
      </c>
      <c r="AK31" s="37">
        <v>100.39267789559473</v>
      </c>
      <c r="AL31" s="37">
        <v>99.486295188868311</v>
      </c>
      <c r="AM31" s="37">
        <v>97.474552517600472</v>
      </c>
      <c r="AN31" s="37">
        <v>97.474552517600472</v>
      </c>
      <c r="AO31" s="37">
        <v>100.34613553935228</v>
      </c>
      <c r="AP31" s="37">
        <v>99.907311035455294</v>
      </c>
      <c r="AQ31" s="37">
        <v>99.962679770000889</v>
      </c>
      <c r="AR31" s="37">
        <v>100.3141279256416</v>
      </c>
      <c r="AS31" s="37">
        <v>100.2762320622749</v>
      </c>
      <c r="AT31" s="37">
        <v>99.215831452631193</v>
      </c>
      <c r="AU31" s="37">
        <v>99.081253168232095</v>
      </c>
      <c r="AV31" s="37">
        <v>99.848056775678444</v>
      </c>
      <c r="AW31" s="37">
        <v>100.12072710649134</v>
      </c>
      <c r="AX31" s="37">
        <v>100</v>
      </c>
      <c r="AY31" s="37">
        <v>99.999999999999986</v>
      </c>
      <c r="AZ31" s="37">
        <v>99.945481592473101</v>
      </c>
      <c r="BA31" s="37">
        <v>99.855621783044541</v>
      </c>
      <c r="BB31" s="37">
        <v>99.588363388592882</v>
      </c>
      <c r="BC31" s="37">
        <v>99.510000623064641</v>
      </c>
      <c r="BD31" s="37">
        <v>99.510000623064641</v>
      </c>
      <c r="BE31" s="37">
        <v>99.74451254569199</v>
      </c>
      <c r="BF31" s="37">
        <v>99.679052224612562</v>
      </c>
      <c r="BG31" s="37">
        <v>99.765091136906122</v>
      </c>
      <c r="BH31" s="37">
        <v>99.765091136906122</v>
      </c>
      <c r="BI31" s="37">
        <v>99.285033262035327</v>
      </c>
      <c r="BJ31" s="37">
        <v>99.225728406751315</v>
      </c>
      <c r="BK31" s="37">
        <v>99.952344001742048</v>
      </c>
      <c r="BL31" s="37">
        <v>99.952344001742048</v>
      </c>
      <c r="BM31" s="37">
        <v>99.952344001742048</v>
      </c>
      <c r="BN31" s="37">
        <v>99.20404165716819</v>
      </c>
      <c r="BO31" s="37">
        <v>99.20404165716819</v>
      </c>
      <c r="BP31" s="37">
        <v>99.169395039325806</v>
      </c>
      <c r="BQ31" s="37">
        <v>99.169395039325806</v>
      </c>
      <c r="BR31" s="37">
        <v>99.169395039325806</v>
      </c>
      <c r="BS31" s="37">
        <v>99.169395039325806</v>
      </c>
      <c r="BT31" s="37">
        <v>99.169395039325806</v>
      </c>
      <c r="BU31" s="37">
        <v>99.169395039325806</v>
      </c>
      <c r="BV31" s="37">
        <v>99.169395039325806</v>
      </c>
      <c r="BW31" s="37">
        <v>99.169395039325806</v>
      </c>
      <c r="BX31" s="37">
        <v>99.237244027853947</v>
      </c>
      <c r="BY31" s="37">
        <v>99.237244027853947</v>
      </c>
      <c r="BZ31" s="37">
        <v>99.028463733118613</v>
      </c>
      <c r="CA31" s="37">
        <v>99.028463733118613</v>
      </c>
      <c r="CB31" s="37">
        <v>99.29669450840332</v>
      </c>
      <c r="CC31" s="37">
        <v>99.29669450840332</v>
      </c>
      <c r="CD31" s="37">
        <v>99.272030600477223</v>
      </c>
      <c r="CE31" s="37">
        <v>99.017846621012353</v>
      </c>
      <c r="CF31" s="37">
        <v>98.905293023895865</v>
      </c>
      <c r="CG31" s="37">
        <v>98.671391511115942</v>
      </c>
      <c r="CH31" s="37">
        <v>98.671391511115942</v>
      </c>
      <c r="CI31" s="37">
        <v>98.671391511115942</v>
      </c>
      <c r="CJ31" s="37">
        <v>98.652303111352353</v>
      </c>
      <c r="CK31" s="37">
        <v>98.484379380992166</v>
      </c>
      <c r="CL31" s="37">
        <v>98.484379380992166</v>
      </c>
      <c r="CM31" s="37">
        <v>98.205573750456338</v>
      </c>
      <c r="CN31" s="37">
        <v>98.184888112717744</v>
      </c>
      <c r="CO31" s="37">
        <v>98.073418791725601</v>
      </c>
      <c r="CP31" s="37">
        <v>97.947769878630339</v>
      </c>
      <c r="CQ31" s="37">
        <v>97.947769878630339</v>
      </c>
      <c r="CR31" s="37">
        <v>97.976560805005363</v>
      </c>
      <c r="CS31" s="37">
        <v>97.84596247896863</v>
      </c>
      <c r="CT31" s="37">
        <v>97.914027690987069</v>
      </c>
      <c r="CU31" s="37">
        <v>98.137815929425059</v>
      </c>
      <c r="CV31" s="37">
        <v>97.397123619622889</v>
      </c>
      <c r="CW31" s="37">
        <v>97.394595938274918</v>
      </c>
      <c r="CX31" s="37">
        <v>97.378035219859271</v>
      </c>
      <c r="CY31" s="37">
        <v>97.378035219859271</v>
      </c>
      <c r="CZ31" s="37">
        <v>97.580137984858709</v>
      </c>
      <c r="DA31" s="37">
        <v>97.580137984858709</v>
      </c>
      <c r="DB31" s="37">
        <v>97.580137984858709</v>
      </c>
      <c r="DC31" s="37">
        <v>97.580137984858709</v>
      </c>
      <c r="DD31" s="37">
        <v>97.580137984858709</v>
      </c>
      <c r="DE31" s="37">
        <v>97.590448457905069</v>
      </c>
      <c r="DF31" s="37">
        <v>97.590448457905069</v>
      </c>
      <c r="DG31" s="37">
        <v>98.878859845584529</v>
      </c>
      <c r="DH31" s="37">
        <v>98.830454308292687</v>
      </c>
      <c r="DI31" s="37">
        <v>98.780080814749468</v>
      </c>
      <c r="DJ31" s="37">
        <v>98.733818508436386</v>
      </c>
      <c r="DK31" s="37">
        <v>99.406075032416283</v>
      </c>
      <c r="DL31" s="37">
        <v>99.406075032416283</v>
      </c>
      <c r="DM31" s="37">
        <v>99.489348373822864</v>
      </c>
      <c r="DN31" s="37">
        <v>99.489348373822864</v>
      </c>
      <c r="DO31" s="37">
        <v>99.799385523887338</v>
      </c>
      <c r="DP31" s="37">
        <v>109.01701071335961</v>
      </c>
      <c r="DQ31" s="37">
        <v>116.7198918116641</v>
      </c>
      <c r="DR31" s="37">
        <v>128.95048915788237</v>
      </c>
      <c r="DS31" s="37">
        <v>151.25715543556572</v>
      </c>
      <c r="DT31" s="35">
        <v>100</v>
      </c>
      <c r="DU31" s="37">
        <v>109.57268637899253</v>
      </c>
      <c r="DV31" s="37">
        <v>162.18429056732856</v>
      </c>
      <c r="DW31" s="37">
        <f t="shared" si="0"/>
        <v>9.5726863789925289</v>
      </c>
      <c r="DX31" s="37">
        <f t="shared" si="1"/>
        <v>1.1833859308781598</v>
      </c>
      <c r="DZ31" s="36">
        <f t="shared" si="2"/>
        <v>0.61658252874057728</v>
      </c>
    </row>
    <row r="32" spans="1:130" s="36" customFormat="1" ht="13.5" customHeight="1">
      <c r="A32" s="3" t="s">
        <v>27</v>
      </c>
      <c r="B32" s="35">
        <v>1.4671079379774254</v>
      </c>
      <c r="C32" s="35"/>
      <c r="D32" s="35"/>
      <c r="E32" s="35"/>
      <c r="F32" s="35">
        <v>105.68868476290082</v>
      </c>
      <c r="G32" s="35">
        <v>99.641103027986048</v>
      </c>
      <c r="H32" s="35">
        <v>97.305837275544206</v>
      </c>
      <c r="I32" s="35">
        <v>100.70727958451559</v>
      </c>
      <c r="J32" s="37">
        <v>99.574826225587728</v>
      </c>
      <c r="K32" s="37">
        <v>99.294443429901719</v>
      </c>
      <c r="L32" s="37">
        <v>99.387631265060676</v>
      </c>
      <c r="M32" s="37">
        <v>100.21950573874923</v>
      </c>
      <c r="N32" s="37">
        <v>99.61315768512867</v>
      </c>
      <c r="O32" s="35">
        <v>99.69526881100856</v>
      </c>
      <c r="P32" s="35">
        <v>101.32370130129445</v>
      </c>
      <c r="Q32" s="35">
        <v>102.83971665253456</v>
      </c>
      <c r="R32" s="35">
        <v>99.69109361572724</v>
      </c>
      <c r="S32" s="35">
        <v>98.733141958954988</v>
      </c>
      <c r="T32" s="35">
        <v>100.38066154904618</v>
      </c>
      <c r="U32" s="35">
        <v>99.827094127208511</v>
      </c>
      <c r="V32" s="35">
        <v>100.08626105860657</v>
      </c>
      <c r="W32" s="35">
        <v>100.09885303852271</v>
      </c>
      <c r="X32" s="35">
        <v>99.806419295422373</v>
      </c>
      <c r="Y32" s="35">
        <v>99.335827025051202</v>
      </c>
      <c r="Z32" s="35">
        <v>99.508876806184603</v>
      </c>
      <c r="AA32" s="35">
        <v>99.527716806611551</v>
      </c>
      <c r="AB32" s="35">
        <v>102.31881909774027</v>
      </c>
      <c r="AC32" s="35">
        <v>102.60891433028476</v>
      </c>
      <c r="AD32" s="35">
        <v>100.16364776946267</v>
      </c>
      <c r="AE32" s="35">
        <v>100.42294661684082</v>
      </c>
      <c r="AF32" s="35">
        <v>100.05876257294206</v>
      </c>
      <c r="AG32" s="35">
        <v>100.95862143483573</v>
      </c>
      <c r="AH32" s="35">
        <v>101.2336422685663</v>
      </c>
      <c r="AI32" s="35">
        <v>100.56910952276276</v>
      </c>
      <c r="AJ32" s="35">
        <v>100.55227224676059</v>
      </c>
      <c r="AK32" s="35">
        <v>100.39267789559473</v>
      </c>
      <c r="AL32" s="35">
        <v>99.486295188868311</v>
      </c>
      <c r="AM32" s="35">
        <v>100.04137752436255</v>
      </c>
      <c r="AN32" s="35">
        <v>100.17605715308022</v>
      </c>
      <c r="AO32" s="35">
        <v>100.34613553935228</v>
      </c>
      <c r="AP32" s="35">
        <v>99.907311035455294</v>
      </c>
      <c r="AQ32" s="35">
        <v>99.962679770000889</v>
      </c>
      <c r="AR32" s="35">
        <v>100.3141279256416</v>
      </c>
      <c r="AS32" s="35">
        <v>100.2762320622749</v>
      </c>
      <c r="AT32" s="35">
        <v>99.215831452631193</v>
      </c>
      <c r="AU32" s="35">
        <v>99.081253168232095</v>
      </c>
      <c r="AV32" s="35">
        <v>99.848056775678444</v>
      </c>
      <c r="AW32" s="35">
        <v>100.12072710649134</v>
      </c>
      <c r="AX32" s="35">
        <v>100</v>
      </c>
      <c r="AY32" s="35">
        <v>100</v>
      </c>
      <c r="AZ32" s="35">
        <v>99.830032376960048</v>
      </c>
      <c r="BA32" s="35">
        <v>99.758390231168548</v>
      </c>
      <c r="BB32" s="35">
        <v>99.391178443181062</v>
      </c>
      <c r="BC32" s="35">
        <v>99.485319161731809</v>
      </c>
      <c r="BD32" s="35">
        <v>99.640458504546558</v>
      </c>
      <c r="BE32" s="35">
        <v>99.414798578471391</v>
      </c>
      <c r="BF32" s="35">
        <v>98.430898670222206</v>
      </c>
      <c r="BG32" s="35">
        <v>98.852215632136691</v>
      </c>
      <c r="BH32" s="35">
        <v>99.125186355591282</v>
      </c>
      <c r="BI32" s="35">
        <v>98.485144541047973</v>
      </c>
      <c r="BJ32" s="35">
        <v>99.11412126380749</v>
      </c>
      <c r="BK32" s="35">
        <v>99.138613572149367</v>
      </c>
      <c r="BL32" s="35">
        <v>98.901852378872618</v>
      </c>
      <c r="BM32" s="35">
        <v>99.00223643629235</v>
      </c>
      <c r="BN32" s="35">
        <v>98.936490702959404</v>
      </c>
      <c r="BO32" s="35">
        <v>99.046677321368264</v>
      </c>
      <c r="BP32" s="35">
        <v>99.33565734220204</v>
      </c>
      <c r="BQ32" s="35">
        <v>99.357752248276981</v>
      </c>
      <c r="BR32" s="35">
        <v>99.277773798340561</v>
      </c>
      <c r="BS32" s="35">
        <v>99.086771736154915</v>
      </c>
      <c r="BT32" s="35">
        <v>98.654153372484629</v>
      </c>
      <c r="BU32" s="35">
        <v>99.3518546154327</v>
      </c>
      <c r="BV32" s="35">
        <v>99.368776676216839</v>
      </c>
      <c r="BW32" s="35">
        <v>99.542697160449123</v>
      </c>
      <c r="BX32" s="35">
        <v>99.441238776192179</v>
      </c>
      <c r="BY32" s="35">
        <v>98.628915323832118</v>
      </c>
      <c r="BZ32" s="35">
        <v>96.611124730193268</v>
      </c>
      <c r="CA32" s="35">
        <v>96.333365136297161</v>
      </c>
      <c r="CB32" s="35">
        <v>95.881011480754864</v>
      </c>
      <c r="CC32" s="35">
        <v>95.530248978456726</v>
      </c>
      <c r="CD32" s="35">
        <v>95.593420588587264</v>
      </c>
      <c r="CE32" s="35">
        <v>95.564359925634562</v>
      </c>
      <c r="CF32" s="35">
        <v>95.176614857511709</v>
      </c>
      <c r="CG32" s="35">
        <v>94.989272772537944</v>
      </c>
      <c r="CH32" s="35">
        <v>94.417384538770889</v>
      </c>
      <c r="CI32" s="35">
        <v>94.266903104690741</v>
      </c>
      <c r="CJ32" s="35">
        <v>94.054437672942058</v>
      </c>
      <c r="CK32" s="35">
        <v>93.87326735146469</v>
      </c>
      <c r="CL32" s="35">
        <v>93.634472913640764</v>
      </c>
      <c r="CM32" s="35">
        <v>93.277655230970296</v>
      </c>
      <c r="CN32" s="35">
        <v>92.956270185848823</v>
      </c>
      <c r="CO32" s="35">
        <v>93.127658319874854</v>
      </c>
      <c r="CP32" s="35">
        <v>93.017832904009424</v>
      </c>
      <c r="CQ32" s="35">
        <v>93.092287571094758</v>
      </c>
      <c r="CR32" s="35">
        <v>93.167384049396915</v>
      </c>
      <c r="CS32" s="35">
        <v>93.028757558600006</v>
      </c>
      <c r="CT32" s="35">
        <v>93.023974985816466</v>
      </c>
      <c r="CU32" s="35">
        <v>93.072905425032246</v>
      </c>
      <c r="CV32" s="35">
        <v>93.159664199271504</v>
      </c>
      <c r="CW32" s="35">
        <v>93.099621284029368</v>
      </c>
      <c r="CX32" s="35">
        <v>93.337690819202095</v>
      </c>
      <c r="CY32" s="35">
        <v>93.607781015668806</v>
      </c>
      <c r="CZ32" s="35">
        <v>93.506292940180373</v>
      </c>
      <c r="DA32" s="35">
        <v>93.180740081730178</v>
      </c>
      <c r="DB32" s="35">
        <v>93.095936086009161</v>
      </c>
      <c r="DC32" s="35">
        <v>92.88914613950638</v>
      </c>
      <c r="DD32" s="35">
        <v>92.988163645006765</v>
      </c>
      <c r="DE32" s="35">
        <v>92.975941946370924</v>
      </c>
      <c r="DF32" s="35">
        <v>93.50205587521728</v>
      </c>
      <c r="DG32" s="35">
        <v>93.60285009779993</v>
      </c>
      <c r="DH32" s="35">
        <v>94.201583852533702</v>
      </c>
      <c r="DI32" s="35">
        <v>94.361287803829697</v>
      </c>
      <c r="DJ32" s="35">
        <v>94.736974024334117</v>
      </c>
      <c r="DK32" s="35">
        <v>94.72472624121859</v>
      </c>
      <c r="DL32" s="35">
        <v>95.276674776534023</v>
      </c>
      <c r="DM32" s="35">
        <v>95.50410825368607</v>
      </c>
      <c r="DN32" s="35">
        <v>95.240181225387346</v>
      </c>
      <c r="DO32" s="35">
        <v>95.502610598577789</v>
      </c>
      <c r="DP32" s="35">
        <v>111.9179570505392</v>
      </c>
      <c r="DQ32" s="35">
        <v>135.17033137716078</v>
      </c>
      <c r="DR32" s="35">
        <v>153.64291368211281</v>
      </c>
      <c r="DS32" s="35">
        <v>156.72195827822958</v>
      </c>
      <c r="DT32" s="35">
        <v>100</v>
      </c>
      <c r="DU32" s="35">
        <v>107.06355482205488</v>
      </c>
      <c r="DV32" s="35">
        <v>166.14134477418528</v>
      </c>
      <c r="DW32" s="35">
        <f t="shared" si="0"/>
        <v>7.0635548220548685</v>
      </c>
      <c r="DX32" s="35">
        <f t="shared" si="1"/>
        <v>6.1553276604598466</v>
      </c>
      <c r="DZ32" s="36">
        <f t="shared" si="2"/>
        <v>0.60189713846313952</v>
      </c>
    </row>
    <row r="33" spans="1:131">
      <c r="A33" s="1" t="s">
        <v>28</v>
      </c>
      <c r="B33" s="37">
        <v>1.4405497366006048</v>
      </c>
      <c r="C33" s="37"/>
      <c r="D33" s="37"/>
      <c r="E33" s="37"/>
      <c r="F33" s="37">
        <v>105.68868476290082</v>
      </c>
      <c r="G33" s="37">
        <v>99.641103027986048</v>
      </c>
      <c r="H33" s="37">
        <v>97.305837275544206</v>
      </c>
      <c r="I33" s="37">
        <v>100.70727958451559</v>
      </c>
      <c r="J33" s="37">
        <v>99.574826225587728</v>
      </c>
      <c r="K33" s="37">
        <v>99.294443429901719</v>
      </c>
      <c r="L33" s="37">
        <v>99.387631265060676</v>
      </c>
      <c r="M33" s="37">
        <v>100.21950573874923</v>
      </c>
      <c r="N33" s="37">
        <v>99.61315768512867</v>
      </c>
      <c r="O33" s="37">
        <v>99.69526881100856</v>
      </c>
      <c r="P33" s="37">
        <v>101.32370130129445</v>
      </c>
      <c r="Q33" s="37">
        <v>102.83971665253456</v>
      </c>
      <c r="R33" s="37">
        <v>99.69109361572724</v>
      </c>
      <c r="S33" s="37">
        <v>98.733141958954988</v>
      </c>
      <c r="T33" s="37">
        <v>100.38066154904618</v>
      </c>
      <c r="U33" s="37">
        <v>99.827094127208511</v>
      </c>
      <c r="V33" s="37">
        <v>100.08626105860657</v>
      </c>
      <c r="W33" s="37">
        <v>100.09885303852271</v>
      </c>
      <c r="X33" s="37">
        <v>99.806419295422373</v>
      </c>
      <c r="Y33" s="37">
        <v>99.335827025051202</v>
      </c>
      <c r="Z33" s="37">
        <v>99.508876806184603</v>
      </c>
      <c r="AA33" s="37">
        <v>99.527716806611551</v>
      </c>
      <c r="AB33" s="37">
        <v>102.31881909774027</v>
      </c>
      <c r="AC33" s="37">
        <v>102.60891433028476</v>
      </c>
      <c r="AD33" s="37">
        <v>100.16364776946267</v>
      </c>
      <c r="AE33" s="37">
        <v>100.42294661684082</v>
      </c>
      <c r="AF33" s="37">
        <v>100.05876257294206</v>
      </c>
      <c r="AG33" s="37">
        <v>100.95862143483573</v>
      </c>
      <c r="AH33" s="37">
        <v>101.2336422685663</v>
      </c>
      <c r="AI33" s="37">
        <v>100.56910952276276</v>
      </c>
      <c r="AJ33" s="37">
        <v>100.55227224676059</v>
      </c>
      <c r="AK33" s="37">
        <v>100.39267789559473</v>
      </c>
      <c r="AL33" s="37">
        <v>99.486295188868311</v>
      </c>
      <c r="AM33" s="37">
        <v>100.07178627788389</v>
      </c>
      <c r="AN33" s="37">
        <v>100.20879901173345</v>
      </c>
      <c r="AO33" s="37">
        <v>100.34613553935228</v>
      </c>
      <c r="AP33" s="37">
        <v>99.907311035455294</v>
      </c>
      <c r="AQ33" s="37">
        <v>99.962679770000889</v>
      </c>
      <c r="AR33" s="37">
        <v>100.3141279256416</v>
      </c>
      <c r="AS33" s="37">
        <v>100.2762320622749</v>
      </c>
      <c r="AT33" s="37">
        <v>99.215831452631193</v>
      </c>
      <c r="AU33" s="37">
        <v>99.081253168232095</v>
      </c>
      <c r="AV33" s="37">
        <v>99.848056775678444</v>
      </c>
      <c r="AW33" s="37">
        <v>100.12072710649134</v>
      </c>
      <c r="AX33" s="37">
        <v>100</v>
      </c>
      <c r="AY33" s="37">
        <v>100</v>
      </c>
      <c r="AZ33" s="37">
        <v>99.815832798108787</v>
      </c>
      <c r="BA33" s="37">
        <v>99.742164533995179</v>
      </c>
      <c r="BB33" s="37">
        <v>99.368279510557727</v>
      </c>
      <c r="BC33" s="37">
        <v>99.458181930167271</v>
      </c>
      <c r="BD33" s="37">
        <v>99.659391979593892</v>
      </c>
      <c r="BE33" s="37">
        <v>99.422024651894191</v>
      </c>
      <c r="BF33" s="37">
        <v>98.421525779618861</v>
      </c>
      <c r="BG33" s="37">
        <v>98.866102226512226</v>
      </c>
      <c r="BH33" s="37">
        <v>99.144105481131334</v>
      </c>
      <c r="BI33" s="37">
        <v>98.492263755090121</v>
      </c>
      <c r="BJ33" s="37">
        <v>99.140925981786907</v>
      </c>
      <c r="BK33" s="37">
        <v>99.167593982403602</v>
      </c>
      <c r="BL33" s="37">
        <v>98.919111995146807</v>
      </c>
      <c r="BM33" s="37">
        <v>99.018572026317642</v>
      </c>
      <c r="BN33" s="37">
        <v>98.992923459686239</v>
      </c>
      <c r="BO33" s="37">
        <v>99.105141495911766</v>
      </c>
      <c r="BP33" s="37">
        <v>99.402223920343346</v>
      </c>
      <c r="BQ33" s="37">
        <v>99.424726171579664</v>
      </c>
      <c r="BR33" s="37">
        <v>99.343273226368808</v>
      </c>
      <c r="BS33" s="37">
        <v>99.169280790287544</v>
      </c>
      <c r="BT33" s="37">
        <v>98.728686606463498</v>
      </c>
      <c r="BU33" s="37">
        <v>99.444021301430965</v>
      </c>
      <c r="BV33" s="37">
        <v>99.461255339987616</v>
      </c>
      <c r="BW33" s="37">
        <v>99.631652523292985</v>
      </c>
      <c r="BX33" s="37">
        <v>99.530618003499853</v>
      </c>
      <c r="BY33" s="37">
        <v>98.703318428287005</v>
      </c>
      <c r="BZ33" s="37">
        <v>96.658352464083706</v>
      </c>
      <c r="CA33" s="37">
        <v>96.3694781030798</v>
      </c>
      <c r="CB33" s="37">
        <v>95.912942900879756</v>
      </c>
      <c r="CC33" s="37">
        <v>95.558164009850827</v>
      </c>
      <c r="CD33" s="37">
        <v>95.63796476327424</v>
      </c>
      <c r="CE33" s="37">
        <v>95.613721876468475</v>
      </c>
      <c r="CF33" s="37">
        <v>95.237542842603204</v>
      </c>
      <c r="CG33" s="37">
        <v>95.040364918443231</v>
      </c>
      <c r="CH33" s="37">
        <v>94.483800065666088</v>
      </c>
      <c r="CI33" s="37">
        <v>94.322835763027271</v>
      </c>
      <c r="CJ33" s="37">
        <v>94.111642555196852</v>
      </c>
      <c r="CK33" s="37">
        <v>93.927132149195458</v>
      </c>
      <c r="CL33" s="37">
        <v>93.690762920742188</v>
      </c>
      <c r="CM33" s="37">
        <v>93.327366891187623</v>
      </c>
      <c r="CN33" s="37">
        <v>92.998421459671306</v>
      </c>
      <c r="CO33" s="37">
        <v>93.181357415787545</v>
      </c>
      <c r="CP33" s="37">
        <v>93.069507241292328</v>
      </c>
      <c r="CQ33" s="37">
        <v>93.141584912475309</v>
      </c>
      <c r="CR33" s="37">
        <v>93.226747324094376</v>
      </c>
      <c r="CS33" s="37">
        <v>93.088583354491377</v>
      </c>
      <c r="CT33" s="37">
        <v>93.087910681008651</v>
      </c>
      <c r="CU33" s="37">
        <v>93.129987506452849</v>
      </c>
      <c r="CV33" s="37">
        <v>93.218345779091138</v>
      </c>
      <c r="CW33" s="37">
        <v>93.150895162850972</v>
      </c>
      <c r="CX33" s="37">
        <v>93.393016389241012</v>
      </c>
      <c r="CY33" s="37">
        <v>93.669404400233972</v>
      </c>
      <c r="CZ33" s="37">
        <v>93.566045274633453</v>
      </c>
      <c r="DA33" s="37">
        <v>93.236956812911089</v>
      </c>
      <c r="DB33" s="37">
        <v>93.156117065021363</v>
      </c>
      <c r="DC33" s="37">
        <v>92.94648577921339</v>
      </c>
      <c r="DD33" s="37">
        <v>93.047328787009263</v>
      </c>
      <c r="DE33" s="37">
        <v>93.032452128159946</v>
      </c>
      <c r="DF33" s="37">
        <v>93.552684318585762</v>
      </c>
      <c r="DG33" s="37">
        <v>93.609099942332492</v>
      </c>
      <c r="DH33" s="37">
        <v>94.225781402246668</v>
      </c>
      <c r="DI33" s="37">
        <v>94.354726169637559</v>
      </c>
      <c r="DJ33" s="37">
        <v>94.737338600355443</v>
      </c>
      <c r="DK33" s="37">
        <v>94.724865015185244</v>
      </c>
      <c r="DL33" s="37">
        <v>95.279853208362525</v>
      </c>
      <c r="DM33" s="37">
        <v>95.529493264899813</v>
      </c>
      <c r="DN33" s="37">
        <v>95.254292935127893</v>
      </c>
      <c r="DO33" s="37">
        <v>95.502986377744008</v>
      </c>
      <c r="DP33" s="37">
        <v>112.10894560754616</v>
      </c>
      <c r="DQ33" s="37">
        <v>135.4915120559144</v>
      </c>
      <c r="DR33" s="37">
        <v>154.2282981795791</v>
      </c>
      <c r="DS33" s="37">
        <v>156.96702117195616</v>
      </c>
      <c r="DT33" s="35">
        <v>100</v>
      </c>
      <c r="DU33" s="37">
        <v>107.49970662772913</v>
      </c>
      <c r="DV33" s="37">
        <v>166.49151590967358</v>
      </c>
      <c r="DW33" s="37">
        <f t="shared" si="0"/>
        <v>7.4997066277291253</v>
      </c>
      <c r="DX33" s="37">
        <f t="shared" si="1"/>
        <v>6.1280665565439847</v>
      </c>
      <c r="DZ33" s="36">
        <f t="shared" si="2"/>
        <v>0.60063120606249309</v>
      </c>
    </row>
    <row r="34" spans="1:131" ht="15.75" customHeight="1">
      <c r="A34" s="1" t="s">
        <v>29</v>
      </c>
      <c r="B34" s="37">
        <v>2.6558201376820512E-2</v>
      </c>
      <c r="C34" s="37"/>
      <c r="D34" s="37"/>
      <c r="E34" s="37"/>
      <c r="F34" s="37">
        <v>87.796452497317446</v>
      </c>
      <c r="G34" s="37">
        <v>89.684045290494424</v>
      </c>
      <c r="H34" s="37">
        <v>89.493965716799366</v>
      </c>
      <c r="I34" s="37">
        <v>82.770060337581938</v>
      </c>
      <c r="J34" s="37">
        <v>94.424208988203972</v>
      </c>
      <c r="K34" s="37">
        <v>94.946535385064024</v>
      </c>
      <c r="L34" s="37">
        <v>87.229784205603565</v>
      </c>
      <c r="M34" s="37">
        <v>93.573465586215022</v>
      </c>
      <c r="N34" s="37">
        <v>93.332635557835786</v>
      </c>
      <c r="O34" s="37">
        <v>102.21320783137323</v>
      </c>
      <c r="P34" s="37">
        <v>104.22479442545701</v>
      </c>
      <c r="Q34" s="37">
        <v>100.22712736551529</v>
      </c>
      <c r="R34" s="37">
        <v>99.933973040683895</v>
      </c>
      <c r="S34" s="37">
        <v>100.6033407855077</v>
      </c>
      <c r="T34" s="37">
        <v>101.65397637834106</v>
      </c>
      <c r="U34" s="37">
        <v>103.05912806656232</v>
      </c>
      <c r="V34" s="37">
        <v>100.25213212484451</v>
      </c>
      <c r="W34" s="37">
        <v>99.917453602020572</v>
      </c>
      <c r="X34" s="37">
        <v>100.60494176573779</v>
      </c>
      <c r="Y34" s="37">
        <v>102.23278741732285</v>
      </c>
      <c r="Z34" s="37">
        <v>99.784568446016735</v>
      </c>
      <c r="AA34" s="37">
        <v>98.987058266938078</v>
      </c>
      <c r="AB34" s="37">
        <v>98.136001516638146</v>
      </c>
      <c r="AC34" s="37">
        <v>98.225461648650622</v>
      </c>
      <c r="AD34" s="37">
        <v>97.169174588819629</v>
      </c>
      <c r="AE34" s="37">
        <v>98.147019657618756</v>
      </c>
      <c r="AF34" s="37">
        <v>98.448633795348101</v>
      </c>
      <c r="AG34" s="37">
        <v>97.712759455552415</v>
      </c>
      <c r="AH34" s="37">
        <v>98.681598738233589</v>
      </c>
      <c r="AI34" s="37">
        <v>98.351871405343971</v>
      </c>
      <c r="AJ34" s="37">
        <v>98.192317566333742</v>
      </c>
      <c r="AK34" s="37">
        <v>97.790155420541822</v>
      </c>
      <c r="AL34" s="37">
        <v>98.428311003665982</v>
      </c>
      <c r="AM34" s="37">
        <v>98.391969070305009</v>
      </c>
      <c r="AN34" s="37">
        <v>98.400098186977857</v>
      </c>
      <c r="AO34" s="37">
        <v>98.555826559318504</v>
      </c>
      <c r="AP34" s="37">
        <v>99.106743570501322</v>
      </c>
      <c r="AQ34" s="37">
        <v>98.907739606461107</v>
      </c>
      <c r="AR34" s="37">
        <v>98.683531395873942</v>
      </c>
      <c r="AS34" s="37">
        <v>99.119375580233154</v>
      </c>
      <c r="AT34" s="37">
        <v>98.940594786347191</v>
      </c>
      <c r="AU34" s="37">
        <v>99.311216756420677</v>
      </c>
      <c r="AV34" s="37">
        <v>100.79921370720496</v>
      </c>
      <c r="AW34" s="37">
        <v>100.81967596902608</v>
      </c>
      <c r="AX34" s="37">
        <v>100</v>
      </c>
      <c r="AY34" s="37">
        <v>100.00000000000001</v>
      </c>
      <c r="AZ34" s="37">
        <v>100.60023512088122</v>
      </c>
      <c r="BA34" s="37">
        <v>100.63849214234921</v>
      </c>
      <c r="BB34" s="37">
        <v>100.63324491036855</v>
      </c>
      <c r="BC34" s="37">
        <v>100.95727621287676</v>
      </c>
      <c r="BD34" s="37">
        <v>98.613483367737288</v>
      </c>
      <c r="BE34" s="37">
        <v>99.022847406093689</v>
      </c>
      <c r="BF34" s="37">
        <v>98.93929586543257</v>
      </c>
      <c r="BG34" s="37">
        <v>98.098989553829824</v>
      </c>
      <c r="BH34" s="37">
        <v>98.098989553829824</v>
      </c>
      <c r="BI34" s="37">
        <v>98.098989553829824</v>
      </c>
      <c r="BJ34" s="37">
        <v>97.660200161356855</v>
      </c>
      <c r="BK34" s="37">
        <v>97.566680225988947</v>
      </c>
      <c r="BL34" s="37">
        <v>97.965669415092606</v>
      </c>
      <c r="BM34" s="37">
        <v>98.116173800713824</v>
      </c>
      <c r="BN34" s="37">
        <v>95.875508082748752</v>
      </c>
      <c r="BO34" s="37">
        <v>95.875508082748752</v>
      </c>
      <c r="BP34" s="37">
        <v>95.725003697127505</v>
      </c>
      <c r="BQ34" s="37">
        <v>95.725003697127505</v>
      </c>
      <c r="BR34" s="37">
        <v>95.725003697127505</v>
      </c>
      <c r="BS34" s="37">
        <v>94.61137844759935</v>
      </c>
      <c r="BT34" s="37">
        <v>94.61137844759935</v>
      </c>
      <c r="BU34" s="37">
        <v>94.352619412929755</v>
      </c>
      <c r="BV34" s="37">
        <v>94.352619412929755</v>
      </c>
      <c r="BW34" s="37">
        <v>94.717648103256693</v>
      </c>
      <c r="BX34" s="37">
        <v>94.593198785501599</v>
      </c>
      <c r="BY34" s="37">
        <v>94.593198785501599</v>
      </c>
      <c r="BZ34" s="37">
        <v>94.049433949599319</v>
      </c>
      <c r="CA34" s="37">
        <v>94.37455308993637</v>
      </c>
      <c r="CB34" s="37">
        <v>94.149011704206274</v>
      </c>
      <c r="CC34" s="37">
        <v>94.016103101204536</v>
      </c>
      <c r="CD34" s="37">
        <v>93.177289382938142</v>
      </c>
      <c r="CE34" s="37">
        <v>92.886906574671571</v>
      </c>
      <c r="CF34" s="37">
        <v>91.871805483192716</v>
      </c>
      <c r="CG34" s="37">
        <v>92.217971497954068</v>
      </c>
      <c r="CH34" s="37">
        <v>90.81492410037103</v>
      </c>
      <c r="CI34" s="37">
        <v>91.233046440572579</v>
      </c>
      <c r="CJ34" s="37">
        <v>90.951574007770873</v>
      </c>
      <c r="CK34" s="37">
        <v>90.951574007770873</v>
      </c>
      <c r="CL34" s="37">
        <v>90.581233209917215</v>
      </c>
      <c r="CM34" s="37">
        <v>90.581233209917215</v>
      </c>
      <c r="CN34" s="37">
        <v>90.669932886843014</v>
      </c>
      <c r="CO34" s="37">
        <v>90.214952848025533</v>
      </c>
      <c r="CP34" s="37">
        <v>90.214952848025533</v>
      </c>
      <c r="CQ34" s="37">
        <v>90.418338716905893</v>
      </c>
      <c r="CR34" s="37">
        <v>89.947446504838993</v>
      </c>
      <c r="CS34" s="37">
        <v>89.783732291623139</v>
      </c>
      <c r="CT34" s="37">
        <v>89.556023690407798</v>
      </c>
      <c r="CU34" s="37">
        <v>89.976702629205448</v>
      </c>
      <c r="CV34" s="37">
        <v>89.976702629205448</v>
      </c>
      <c r="CW34" s="37">
        <v>90.318462590978299</v>
      </c>
      <c r="CX34" s="37">
        <v>90.336763376260677</v>
      </c>
      <c r="CY34" s="37">
        <v>90.265252312603607</v>
      </c>
      <c r="CZ34" s="37">
        <v>90.265252312603607</v>
      </c>
      <c r="DA34" s="37">
        <v>90.131474954691683</v>
      </c>
      <c r="DB34" s="37">
        <v>89.831645246643234</v>
      </c>
      <c r="DC34" s="37">
        <v>89.778973063222608</v>
      </c>
      <c r="DD34" s="37">
        <v>89.778973063222608</v>
      </c>
      <c r="DE34" s="37">
        <v>89.910759694891951</v>
      </c>
      <c r="DF34" s="37">
        <v>90.75590640055367</v>
      </c>
      <c r="DG34" s="37">
        <v>93.26385078954624</v>
      </c>
      <c r="DH34" s="37">
        <v>92.889078785987508</v>
      </c>
      <c r="DI34" s="37">
        <v>94.717198969387908</v>
      </c>
      <c r="DJ34" s="37">
        <v>94.717198969387908</v>
      </c>
      <c r="DK34" s="37">
        <v>94.717198969387724</v>
      </c>
      <c r="DL34" s="37">
        <v>95.104272697477782</v>
      </c>
      <c r="DM34" s="37">
        <v>94.127193804596743</v>
      </c>
      <c r="DN34" s="37">
        <v>94.47474461086243</v>
      </c>
      <c r="DO34" s="37">
        <v>95.482227871176605</v>
      </c>
      <c r="DP34" s="37">
        <v>101.55850116772288</v>
      </c>
      <c r="DQ34" s="37">
        <v>117.74909356007056</v>
      </c>
      <c r="DR34" s="37">
        <v>121.89093350580713</v>
      </c>
      <c r="DS34" s="37">
        <v>143.42944339743877</v>
      </c>
      <c r="DT34" s="35">
        <v>100</v>
      </c>
      <c r="DU34" s="37">
        <v>105.15157176370214</v>
      </c>
      <c r="DV34" s="37">
        <v>147.14762867739202</v>
      </c>
      <c r="DW34" s="37">
        <f t="shared" si="0"/>
        <v>5.1515717637021368</v>
      </c>
      <c r="DX34" s="37">
        <f t="shared" si="1"/>
        <v>7.6552823076174121</v>
      </c>
      <c r="DZ34" s="36">
        <f t="shared" si="2"/>
        <v>0.67958961281830121</v>
      </c>
    </row>
    <row r="35" spans="1:131" s="36" customFormat="1" ht="13.5" customHeight="1">
      <c r="A35" s="3" t="s">
        <v>30</v>
      </c>
      <c r="B35" s="35">
        <v>17.742962017241734</v>
      </c>
      <c r="C35" s="35">
        <v>101.26577312490646</v>
      </c>
      <c r="D35" s="35">
        <v>72.265860502922138</v>
      </c>
      <c r="E35" s="35">
        <v>72.108592915209641</v>
      </c>
      <c r="F35" s="35">
        <v>76.773159805902125</v>
      </c>
      <c r="G35" s="35">
        <v>76.921454271513298</v>
      </c>
      <c r="H35" s="35">
        <v>76.717403513115485</v>
      </c>
      <c r="I35" s="35">
        <v>77.084864532462618</v>
      </c>
      <c r="J35" s="35">
        <v>79.452186973173269</v>
      </c>
      <c r="K35" s="35">
        <v>79.497514445841475</v>
      </c>
      <c r="L35" s="35">
        <v>82.205796019225176</v>
      </c>
      <c r="M35" s="35">
        <v>82.199770334376979</v>
      </c>
      <c r="N35" s="35">
        <v>82.313859764305093</v>
      </c>
      <c r="O35" s="35">
        <v>82.319868676067884</v>
      </c>
      <c r="P35" s="35">
        <v>84.272825240538907</v>
      </c>
      <c r="Q35" s="35">
        <v>84.272825240538907</v>
      </c>
      <c r="R35" s="35">
        <v>83.819201476834124</v>
      </c>
      <c r="S35" s="35">
        <v>83.403131342623269</v>
      </c>
      <c r="T35" s="35">
        <v>84.337329861498944</v>
      </c>
      <c r="U35" s="35">
        <v>83.890361707165582</v>
      </c>
      <c r="V35" s="35">
        <v>83.876615188766337</v>
      </c>
      <c r="W35" s="35">
        <v>83.374414840970019</v>
      </c>
      <c r="X35" s="35">
        <v>84.218866578927347</v>
      </c>
      <c r="Y35" s="35">
        <v>84.419041657017928</v>
      </c>
      <c r="Z35" s="35">
        <v>84.056282690961694</v>
      </c>
      <c r="AA35" s="35">
        <v>84.470205633871942</v>
      </c>
      <c r="AB35" s="35">
        <v>84.74414428357295</v>
      </c>
      <c r="AC35" s="35">
        <v>85.853442713827675</v>
      </c>
      <c r="AD35" s="35">
        <v>86.324255539886735</v>
      </c>
      <c r="AE35" s="35">
        <v>86.176308545129743</v>
      </c>
      <c r="AF35" s="35">
        <v>87.120163753681211</v>
      </c>
      <c r="AG35" s="35">
        <v>87.392987625165532</v>
      </c>
      <c r="AH35" s="35">
        <v>87.872566661746689</v>
      </c>
      <c r="AI35" s="35">
        <v>89.361251626653257</v>
      </c>
      <c r="AJ35" s="35">
        <v>89.478911400250482</v>
      </c>
      <c r="AK35" s="35">
        <v>89.964795448693536</v>
      </c>
      <c r="AL35" s="35">
        <v>90.335763236163515</v>
      </c>
      <c r="AM35" s="35">
        <v>90.331188302183378</v>
      </c>
      <c r="AN35" s="35">
        <v>93.771777536306857</v>
      </c>
      <c r="AO35" s="35">
        <v>95.233454465327398</v>
      </c>
      <c r="AP35" s="35">
        <v>97.813724468954774</v>
      </c>
      <c r="AQ35" s="35">
        <v>98.19214824060127</v>
      </c>
      <c r="AR35" s="35">
        <v>99.432223185548253</v>
      </c>
      <c r="AS35" s="35">
        <v>99.526031048600203</v>
      </c>
      <c r="AT35" s="35">
        <v>99.831769832755029</v>
      </c>
      <c r="AU35" s="35">
        <v>99.587676836218876</v>
      </c>
      <c r="AV35" s="35">
        <v>100.2847265880475</v>
      </c>
      <c r="AW35" s="35">
        <v>99.738816150414578</v>
      </c>
      <c r="AX35" s="35">
        <v>100</v>
      </c>
      <c r="AY35" s="35">
        <v>100.00108711638651</v>
      </c>
      <c r="AZ35" s="35">
        <v>100.41419902159025</v>
      </c>
      <c r="BA35" s="35">
        <v>100.44880186240331</v>
      </c>
      <c r="BB35" s="35">
        <v>102.05638042156517</v>
      </c>
      <c r="BC35" s="35">
        <v>102.07316444813645</v>
      </c>
      <c r="BD35" s="35">
        <v>102.0648218921728</v>
      </c>
      <c r="BE35" s="35">
        <v>102.0519553934563</v>
      </c>
      <c r="BF35" s="35">
        <v>102.86248510753229</v>
      </c>
      <c r="BG35" s="35">
        <v>103.2674530123348</v>
      </c>
      <c r="BH35" s="35">
        <v>103.25429293967379</v>
      </c>
      <c r="BI35" s="35">
        <v>103.24380398013855</v>
      </c>
      <c r="BJ35" s="35">
        <v>103.63087059003304</v>
      </c>
      <c r="BK35" s="35">
        <v>103.63133381283573</v>
      </c>
      <c r="BL35" s="35">
        <v>103.51259210081344</v>
      </c>
      <c r="BM35" s="35">
        <v>102.66615420632425</v>
      </c>
      <c r="BN35" s="35">
        <v>102.53055970005651</v>
      </c>
      <c r="BO35" s="35">
        <v>102.47363211924322</v>
      </c>
      <c r="BP35" s="35">
        <v>102.47252176458198</v>
      </c>
      <c r="BQ35" s="35">
        <v>102.7754701733694</v>
      </c>
      <c r="BR35" s="35">
        <v>102.77918694447786</v>
      </c>
      <c r="BS35" s="35">
        <v>103.2400759029384</v>
      </c>
      <c r="BT35" s="35">
        <v>103.24325749786067</v>
      </c>
      <c r="BU35" s="35">
        <v>103.21391129763079</v>
      </c>
      <c r="BV35" s="35">
        <v>103.3791968922681</v>
      </c>
      <c r="BW35" s="35">
        <v>103.46088454797469</v>
      </c>
      <c r="BX35" s="35">
        <v>103.36432702614773</v>
      </c>
      <c r="BY35" s="35">
        <v>103.3018879550163</v>
      </c>
      <c r="BZ35" s="35">
        <v>99.842785849454202</v>
      </c>
      <c r="CA35" s="35">
        <v>100.02399464367792</v>
      </c>
      <c r="CB35" s="35">
        <v>100.00404174856939</v>
      </c>
      <c r="CC35" s="35">
        <v>99.44421982686535</v>
      </c>
      <c r="CD35" s="35">
        <v>99.468838517529505</v>
      </c>
      <c r="CE35" s="35">
        <v>98.856387954152638</v>
      </c>
      <c r="CF35" s="35">
        <v>98.772935955155887</v>
      </c>
      <c r="CG35" s="35">
        <v>98.760175118889578</v>
      </c>
      <c r="CH35" s="35">
        <v>98.941713173750728</v>
      </c>
      <c r="CI35" s="35">
        <v>98.905948021017281</v>
      </c>
      <c r="CJ35" s="35">
        <v>98.782445410214947</v>
      </c>
      <c r="CK35" s="35">
        <v>97.760321397347852</v>
      </c>
      <c r="CL35" s="35">
        <v>97.736782345472733</v>
      </c>
      <c r="CM35" s="35">
        <v>97.856175210445571</v>
      </c>
      <c r="CN35" s="35">
        <v>98.42295037386026</v>
      </c>
      <c r="CO35" s="35">
        <v>98.466088548234779</v>
      </c>
      <c r="CP35" s="35">
        <v>98.468014653523696</v>
      </c>
      <c r="CQ35" s="35">
        <v>97.376549757359356</v>
      </c>
      <c r="CR35" s="35">
        <v>97.251311167725234</v>
      </c>
      <c r="CS35" s="35">
        <v>97.251772837352689</v>
      </c>
      <c r="CT35" s="35">
        <v>96.673447777603997</v>
      </c>
      <c r="CU35" s="35">
        <v>96.767007355502216</v>
      </c>
      <c r="CV35" s="35">
        <v>96.897018708905037</v>
      </c>
      <c r="CW35" s="35">
        <v>96.833675309132857</v>
      </c>
      <c r="CX35" s="35">
        <v>96.869768618478759</v>
      </c>
      <c r="CY35" s="35">
        <v>96.863274834880428</v>
      </c>
      <c r="CZ35" s="35">
        <v>96.068390686921674</v>
      </c>
      <c r="DA35" s="35">
        <v>96.075484221715286</v>
      </c>
      <c r="DB35" s="35">
        <v>96.130829432899816</v>
      </c>
      <c r="DC35" s="35">
        <v>96.356760515055583</v>
      </c>
      <c r="DD35" s="35">
        <v>96.591114532687698</v>
      </c>
      <c r="DE35" s="35">
        <v>96.652493033742672</v>
      </c>
      <c r="DF35" s="35">
        <v>96.240786905752159</v>
      </c>
      <c r="DG35" s="35">
        <v>96.259045362502206</v>
      </c>
      <c r="DH35" s="35">
        <v>96.263924204910467</v>
      </c>
      <c r="DI35" s="35">
        <v>95.554832272884894</v>
      </c>
      <c r="DJ35" s="35">
        <v>95.54918165449142</v>
      </c>
      <c r="DK35" s="35">
        <v>95.544671904532734</v>
      </c>
      <c r="DL35" s="35">
        <v>95.394161713086902</v>
      </c>
      <c r="DM35" s="35">
        <v>95.391027124566548</v>
      </c>
      <c r="DN35" s="35">
        <v>95.394611975554383</v>
      </c>
      <c r="DO35" s="35">
        <v>95.904622263256101</v>
      </c>
      <c r="DP35" s="35">
        <v>98.719739716580349</v>
      </c>
      <c r="DQ35" s="35">
        <v>103.46144599459308</v>
      </c>
      <c r="DR35" s="35">
        <v>106.32900473910352</v>
      </c>
      <c r="DS35" s="35">
        <v>110.95730201840308</v>
      </c>
      <c r="DT35" s="35">
        <v>100</v>
      </c>
      <c r="DU35" s="35">
        <v>102.34448126577043</v>
      </c>
      <c r="DV35" s="35">
        <v>114.03551403703099</v>
      </c>
      <c r="DW35" s="35">
        <f t="shared" si="0"/>
        <v>2.3444812657704261</v>
      </c>
      <c r="DX35" s="35">
        <f t="shared" si="1"/>
        <v>3.8810757258729751</v>
      </c>
      <c r="DZ35" s="36">
        <f t="shared" si="2"/>
        <v>0.87691979857719404</v>
      </c>
    </row>
    <row r="36" spans="1:131" s="36" customFormat="1" ht="13">
      <c r="A36" s="3" t="s">
        <v>31</v>
      </c>
      <c r="B36" s="35">
        <v>5.8817960352752792</v>
      </c>
      <c r="C36" s="35"/>
      <c r="D36" s="35"/>
      <c r="E36" s="35"/>
      <c r="F36" s="35">
        <v>59.040322786592156</v>
      </c>
      <c r="G36" s="35">
        <v>59.491634970470024</v>
      </c>
      <c r="H36" s="35">
        <v>59.491634970469732</v>
      </c>
      <c r="I36" s="35">
        <v>59.934978532596674</v>
      </c>
      <c r="J36" s="35">
        <v>60.32392657578395</v>
      </c>
      <c r="K36" s="35">
        <v>60.213425207082437</v>
      </c>
      <c r="L36" s="35">
        <v>60.213425207082437</v>
      </c>
      <c r="M36" s="35">
        <v>60.213425207082437</v>
      </c>
      <c r="N36" s="35">
        <v>60.213425207082437</v>
      </c>
      <c r="O36" s="35">
        <v>59.740801238749206</v>
      </c>
      <c r="P36" s="35">
        <v>59.807131450364594</v>
      </c>
      <c r="Q36" s="35">
        <v>59.740801238749206</v>
      </c>
      <c r="R36" s="35">
        <v>59.020643802056462</v>
      </c>
      <c r="S36" s="35">
        <v>57.661250823685592</v>
      </c>
      <c r="T36" s="35">
        <v>58.996954065174855</v>
      </c>
      <c r="U36" s="35">
        <v>59.343280153249218</v>
      </c>
      <c r="V36" s="35">
        <v>59.349672044213882</v>
      </c>
      <c r="W36" s="35">
        <v>57.833270739873079</v>
      </c>
      <c r="X36" s="35">
        <v>60.365523768495066</v>
      </c>
      <c r="Y36" s="35">
        <v>59.224488090159696</v>
      </c>
      <c r="Z36" s="35">
        <v>62.400286811067595</v>
      </c>
      <c r="AA36" s="35">
        <v>62.423905546567646</v>
      </c>
      <c r="AB36" s="35">
        <v>62.423905546567646</v>
      </c>
      <c r="AC36" s="35">
        <v>65.641230523371959</v>
      </c>
      <c r="AD36" s="35">
        <v>65.641230523371959</v>
      </c>
      <c r="AE36" s="35">
        <v>65.641230523371959</v>
      </c>
      <c r="AF36" s="35">
        <v>70.605646557464382</v>
      </c>
      <c r="AG36" s="35">
        <v>70.605646557464382</v>
      </c>
      <c r="AH36" s="35">
        <v>70.605646557464382</v>
      </c>
      <c r="AI36" s="35">
        <v>71.987887867891871</v>
      </c>
      <c r="AJ36" s="35">
        <v>71.987887867891871</v>
      </c>
      <c r="AK36" s="35">
        <v>71.987887867891871</v>
      </c>
      <c r="AL36" s="35">
        <v>77.39590491410307</v>
      </c>
      <c r="AM36" s="35">
        <v>77.39590491410307</v>
      </c>
      <c r="AN36" s="35">
        <v>77.39590491410307</v>
      </c>
      <c r="AO36" s="35">
        <v>86.885990145158999</v>
      </c>
      <c r="AP36" s="35">
        <v>86.885990145159141</v>
      </c>
      <c r="AQ36" s="35">
        <v>86.885990145159141</v>
      </c>
      <c r="AR36" s="35">
        <v>97.268078306032777</v>
      </c>
      <c r="AS36" s="35">
        <v>97.268078306032777</v>
      </c>
      <c r="AT36" s="35">
        <v>97.268078306032777</v>
      </c>
      <c r="AU36" s="35">
        <v>99.997609535224413</v>
      </c>
      <c r="AV36" s="35">
        <v>100</v>
      </c>
      <c r="AW36" s="35">
        <v>100</v>
      </c>
      <c r="AX36" s="35">
        <v>100</v>
      </c>
      <c r="AY36" s="35">
        <v>100.00000000000003</v>
      </c>
      <c r="AZ36" s="35">
        <v>101.40208594934739</v>
      </c>
      <c r="BA36" s="35">
        <v>101.46613541388686</v>
      </c>
      <c r="BB36" s="35">
        <v>106.31001545832213</v>
      </c>
      <c r="BC36" s="35">
        <v>106.31001545832213</v>
      </c>
      <c r="BD36" s="35">
        <v>106.31001545832213</v>
      </c>
      <c r="BE36" s="35">
        <v>106.31001545832213</v>
      </c>
      <c r="BF36" s="35">
        <v>108.82182567411355</v>
      </c>
      <c r="BG36" s="35">
        <v>110.08334708757731</v>
      </c>
      <c r="BH36" s="35">
        <v>110.09447267447807</v>
      </c>
      <c r="BI36" s="35">
        <v>110.09666737681783</v>
      </c>
      <c r="BJ36" s="35">
        <v>111.29572591846294</v>
      </c>
      <c r="BK36" s="35">
        <v>111.2960158073203</v>
      </c>
      <c r="BL36" s="35">
        <v>111.2960158073203</v>
      </c>
      <c r="BM36" s="35">
        <v>108.76574620103062</v>
      </c>
      <c r="BN36" s="35">
        <v>108.76574620103062</v>
      </c>
      <c r="BO36" s="35">
        <v>108.76574620103062</v>
      </c>
      <c r="BP36" s="35">
        <v>108.76574620103062</v>
      </c>
      <c r="BQ36" s="35">
        <v>109.49696846443116</v>
      </c>
      <c r="BR36" s="35">
        <v>109.49696846443116</v>
      </c>
      <c r="BS36" s="35">
        <v>110.87124622051689</v>
      </c>
      <c r="BT36" s="35">
        <v>110.87124622051689</v>
      </c>
      <c r="BU36" s="35">
        <v>110.87124622051689</v>
      </c>
      <c r="BV36" s="35">
        <v>111.52444529444506</v>
      </c>
      <c r="BW36" s="35">
        <v>111.52444529444506</v>
      </c>
      <c r="BX36" s="35">
        <v>111.52393618544939</v>
      </c>
      <c r="BY36" s="35">
        <v>111.52444529444506</v>
      </c>
      <c r="BZ36" s="35">
        <v>101.33884946000514</v>
      </c>
      <c r="CA36" s="35">
        <v>101.33884946000514</v>
      </c>
      <c r="CB36" s="35">
        <v>101.33884946000514</v>
      </c>
      <c r="CC36" s="35">
        <v>99.693374314947775</v>
      </c>
      <c r="CD36" s="35">
        <v>99.693374314947775</v>
      </c>
      <c r="CE36" s="35">
        <v>98.015799106838543</v>
      </c>
      <c r="CF36" s="35">
        <v>98.015799106838543</v>
      </c>
      <c r="CG36" s="35">
        <v>98.015799106838543</v>
      </c>
      <c r="CH36" s="35">
        <v>98.685006241744333</v>
      </c>
      <c r="CI36" s="35">
        <v>98.685006241744333</v>
      </c>
      <c r="CJ36" s="35">
        <v>98.685006241744333</v>
      </c>
      <c r="CK36" s="35">
        <v>95.771070545195769</v>
      </c>
      <c r="CL36" s="35">
        <v>95.771211812445529</v>
      </c>
      <c r="CM36" s="35">
        <v>95.771070545195769</v>
      </c>
      <c r="CN36" s="35">
        <v>97.390640069033921</v>
      </c>
      <c r="CO36" s="35">
        <v>97.390640069033921</v>
      </c>
      <c r="CP36" s="35">
        <v>97.390640069033921</v>
      </c>
      <c r="CQ36" s="35">
        <v>94.136101536608066</v>
      </c>
      <c r="CR36" s="35">
        <v>94.136101536608066</v>
      </c>
      <c r="CS36" s="35">
        <v>94.136101536608066</v>
      </c>
      <c r="CT36" s="35">
        <v>92.377299546484323</v>
      </c>
      <c r="CU36" s="35">
        <v>92.377299546484323</v>
      </c>
      <c r="CV36" s="35">
        <v>92.377299546484323</v>
      </c>
      <c r="CW36" s="35">
        <v>92.058074258739722</v>
      </c>
      <c r="CX36" s="35">
        <v>92.058019407359623</v>
      </c>
      <c r="CY36" s="35">
        <v>92.058019407359623</v>
      </c>
      <c r="CZ36" s="35">
        <v>89.643440302252174</v>
      </c>
      <c r="DA36" s="35">
        <v>89.643440302252174</v>
      </c>
      <c r="DB36" s="35">
        <v>89.643440302252174</v>
      </c>
      <c r="DC36" s="35">
        <v>90.24862055881637</v>
      </c>
      <c r="DD36" s="35">
        <v>90.24862055881637</v>
      </c>
      <c r="DE36" s="35">
        <v>90.24862055881637</v>
      </c>
      <c r="DF36" s="35">
        <v>88.9934201411195</v>
      </c>
      <c r="DG36" s="35">
        <v>88.9934201411195</v>
      </c>
      <c r="DH36" s="35">
        <v>88.9934201411195</v>
      </c>
      <c r="DI36" s="35">
        <v>86.858081866268549</v>
      </c>
      <c r="DJ36" s="35">
        <v>86.858081866268549</v>
      </c>
      <c r="DK36" s="35">
        <v>86.858081866268549</v>
      </c>
      <c r="DL36" s="35">
        <v>86.408204360772544</v>
      </c>
      <c r="DM36" s="35">
        <v>86.408204360772544</v>
      </c>
      <c r="DN36" s="35">
        <v>86.408204360772544</v>
      </c>
      <c r="DO36" s="35">
        <v>87.678493540179431</v>
      </c>
      <c r="DP36" s="35">
        <v>87.678493540179431</v>
      </c>
      <c r="DQ36" s="35">
        <v>87.678493540179431</v>
      </c>
      <c r="DR36" s="35">
        <v>93.461838969856643</v>
      </c>
      <c r="DS36" s="35">
        <v>93.461838969856643</v>
      </c>
      <c r="DT36" s="35">
        <v>100</v>
      </c>
      <c r="DU36" s="35">
        <v>103.2218527627862</v>
      </c>
      <c r="DV36" s="35">
        <v>93.461838969856643</v>
      </c>
      <c r="DW36" s="35">
        <f t="shared" si="0"/>
        <v>3.2218527627861988</v>
      </c>
      <c r="DX36" s="35">
        <f t="shared" si="1"/>
        <v>12.367858029758878</v>
      </c>
      <c r="DZ36" s="36">
        <f t="shared" si="2"/>
        <v>1.0699554074925923</v>
      </c>
    </row>
    <row r="37" spans="1:131" ht="15" customHeight="1">
      <c r="A37" s="1" t="s">
        <v>31</v>
      </c>
      <c r="B37" s="37">
        <v>5.8817960352752792</v>
      </c>
      <c r="C37" s="37"/>
      <c r="D37" s="37"/>
      <c r="E37" s="37"/>
      <c r="F37" s="37">
        <v>59.040322786592156</v>
      </c>
      <c r="G37" s="37">
        <v>59.491634970470024</v>
      </c>
      <c r="H37" s="37">
        <v>59.491634970469732</v>
      </c>
      <c r="I37" s="35">
        <v>59.934978532596674</v>
      </c>
      <c r="J37" s="37">
        <v>60.32392657578395</v>
      </c>
      <c r="K37" s="35">
        <v>60.213425207082437</v>
      </c>
      <c r="L37" s="35">
        <v>60.213425207082437</v>
      </c>
      <c r="M37" s="35">
        <v>60.213425207082437</v>
      </c>
      <c r="N37" s="35">
        <v>60.213425207082437</v>
      </c>
      <c r="O37" s="37">
        <v>59.740801238749206</v>
      </c>
      <c r="P37" s="37">
        <v>59.807131450364594</v>
      </c>
      <c r="Q37" s="37">
        <v>59.740801238749206</v>
      </c>
      <c r="R37" s="37">
        <v>59.020643802056462</v>
      </c>
      <c r="S37" s="37">
        <v>57.661250823685592</v>
      </c>
      <c r="T37" s="37">
        <v>58.996954065174855</v>
      </c>
      <c r="U37" s="37">
        <v>59.343280153249218</v>
      </c>
      <c r="V37" s="37">
        <v>59.349672044213882</v>
      </c>
      <c r="W37" s="37">
        <v>57.833270739873079</v>
      </c>
      <c r="X37" s="37">
        <v>60.365523768495066</v>
      </c>
      <c r="Y37" s="37">
        <v>59.224488090159696</v>
      </c>
      <c r="Z37" s="37">
        <v>62.400286811067595</v>
      </c>
      <c r="AA37" s="37">
        <v>62.423905546567646</v>
      </c>
      <c r="AB37" s="37">
        <v>62.423905546567646</v>
      </c>
      <c r="AC37" s="37">
        <v>65.641230523371959</v>
      </c>
      <c r="AD37" s="37">
        <v>65.641230523371959</v>
      </c>
      <c r="AE37" s="37">
        <v>65.641230523371959</v>
      </c>
      <c r="AF37" s="37">
        <v>70.605646557464382</v>
      </c>
      <c r="AG37" s="37">
        <v>70.605646557464382</v>
      </c>
      <c r="AH37" s="37">
        <v>70.605646557464382</v>
      </c>
      <c r="AI37" s="37">
        <v>71.987887867891871</v>
      </c>
      <c r="AJ37" s="37">
        <v>71.987887867891871</v>
      </c>
      <c r="AK37" s="37">
        <v>71.987887867891871</v>
      </c>
      <c r="AL37" s="37">
        <v>77.39590491410307</v>
      </c>
      <c r="AM37" s="37">
        <v>77.39590491410307</v>
      </c>
      <c r="AN37" s="37">
        <v>77.39590491410307</v>
      </c>
      <c r="AO37" s="37">
        <v>86.885990145158999</v>
      </c>
      <c r="AP37" s="37">
        <v>86.885990145159141</v>
      </c>
      <c r="AQ37" s="37">
        <v>86.885990145159141</v>
      </c>
      <c r="AR37" s="37">
        <v>97.268078306032777</v>
      </c>
      <c r="AS37" s="37">
        <v>97.268078306032777</v>
      </c>
      <c r="AT37" s="37">
        <v>97.268078306032777</v>
      </c>
      <c r="AU37" s="37">
        <v>99.997609535224413</v>
      </c>
      <c r="AV37" s="37">
        <v>100</v>
      </c>
      <c r="AW37" s="37">
        <v>100</v>
      </c>
      <c r="AX37" s="37">
        <v>100</v>
      </c>
      <c r="AY37" s="37">
        <v>100.00000000000003</v>
      </c>
      <c r="AZ37" s="37">
        <v>101.40208594934739</v>
      </c>
      <c r="BA37" s="37">
        <v>101.46613541388686</v>
      </c>
      <c r="BB37" s="37">
        <v>106.31001545832213</v>
      </c>
      <c r="BC37" s="37">
        <v>106.31001545832213</v>
      </c>
      <c r="BD37" s="37">
        <v>106.31001545832213</v>
      </c>
      <c r="BE37" s="37">
        <v>106.31001545832213</v>
      </c>
      <c r="BF37" s="37">
        <v>108.82182567411355</v>
      </c>
      <c r="BG37" s="37">
        <v>110.08334708757731</v>
      </c>
      <c r="BH37" s="37">
        <v>110.09447267447807</v>
      </c>
      <c r="BI37" s="37">
        <v>110.09666737681783</v>
      </c>
      <c r="BJ37" s="37">
        <v>111.29572591846294</v>
      </c>
      <c r="BK37" s="37">
        <v>111.2960158073203</v>
      </c>
      <c r="BL37" s="37">
        <v>111.2960158073203</v>
      </c>
      <c r="BM37" s="37">
        <v>108.76574620103062</v>
      </c>
      <c r="BN37" s="37">
        <v>108.76574620103062</v>
      </c>
      <c r="BO37" s="37">
        <v>108.76574620103062</v>
      </c>
      <c r="BP37" s="37">
        <v>108.76574620103062</v>
      </c>
      <c r="BQ37" s="37">
        <v>109.49696846443116</v>
      </c>
      <c r="BR37" s="37">
        <v>109.49696846443116</v>
      </c>
      <c r="BS37" s="37">
        <v>110.87124622051689</v>
      </c>
      <c r="BT37" s="37">
        <v>110.87124622051689</v>
      </c>
      <c r="BU37" s="37">
        <v>110.87124622051689</v>
      </c>
      <c r="BV37" s="37">
        <v>111.52444529444506</v>
      </c>
      <c r="BW37" s="37">
        <v>111.52444529444506</v>
      </c>
      <c r="BX37" s="37">
        <v>111.52393618544939</v>
      </c>
      <c r="BY37" s="37">
        <v>111.52444529444506</v>
      </c>
      <c r="BZ37" s="37">
        <v>101.33884946000514</v>
      </c>
      <c r="CA37" s="37">
        <v>101.33884946000514</v>
      </c>
      <c r="CB37" s="37">
        <v>101.33884946000514</v>
      </c>
      <c r="CC37" s="37">
        <v>99.693374314947775</v>
      </c>
      <c r="CD37" s="37">
        <v>99.693374314947775</v>
      </c>
      <c r="CE37" s="37">
        <v>98.015799106838543</v>
      </c>
      <c r="CF37" s="37">
        <v>98.015799106838543</v>
      </c>
      <c r="CG37" s="37">
        <v>98.015799106838543</v>
      </c>
      <c r="CH37" s="37">
        <v>98.685006241744333</v>
      </c>
      <c r="CI37" s="37">
        <v>98.685006241744333</v>
      </c>
      <c r="CJ37" s="37">
        <v>98.685006241744333</v>
      </c>
      <c r="CK37" s="37">
        <v>95.771070545195769</v>
      </c>
      <c r="CL37" s="37">
        <v>95.771211812445529</v>
      </c>
      <c r="CM37" s="37">
        <v>95.771070545195769</v>
      </c>
      <c r="CN37" s="37">
        <v>97.390640069033921</v>
      </c>
      <c r="CO37" s="37">
        <v>97.390640069033921</v>
      </c>
      <c r="CP37" s="37">
        <v>97.390640069033921</v>
      </c>
      <c r="CQ37" s="37">
        <v>94.136101536608066</v>
      </c>
      <c r="CR37" s="37">
        <v>94.136101536608066</v>
      </c>
      <c r="CS37" s="37">
        <v>94.136101536608066</v>
      </c>
      <c r="CT37" s="37">
        <v>92.377299546484323</v>
      </c>
      <c r="CU37" s="37">
        <v>92.377299546484323</v>
      </c>
      <c r="CV37" s="37">
        <v>92.377299546484323</v>
      </c>
      <c r="CW37" s="37">
        <v>92.058074258739722</v>
      </c>
      <c r="CX37" s="37">
        <v>92.058019407359623</v>
      </c>
      <c r="CY37" s="37">
        <v>92.058019407359623</v>
      </c>
      <c r="CZ37" s="37">
        <v>89.643440302252174</v>
      </c>
      <c r="DA37" s="37">
        <v>89.643440302252174</v>
      </c>
      <c r="DB37" s="37">
        <v>89.643440302252174</v>
      </c>
      <c r="DC37" s="37">
        <v>90.24862055881637</v>
      </c>
      <c r="DD37" s="37">
        <v>90.24862055881637</v>
      </c>
      <c r="DE37" s="37">
        <v>90.24862055881637</v>
      </c>
      <c r="DF37" s="37">
        <v>88.9934201411195</v>
      </c>
      <c r="DG37" s="37">
        <v>88.9934201411195</v>
      </c>
      <c r="DH37" s="37">
        <v>88.9934201411195</v>
      </c>
      <c r="DI37" s="37">
        <v>86.858081866268549</v>
      </c>
      <c r="DJ37" s="37">
        <v>86.858081866268549</v>
      </c>
      <c r="DK37" s="37">
        <v>86.858081866268549</v>
      </c>
      <c r="DL37" s="37">
        <v>86.408204360772544</v>
      </c>
      <c r="DM37" s="37">
        <v>86.408204360772544</v>
      </c>
      <c r="DN37" s="37">
        <v>86.408204360772544</v>
      </c>
      <c r="DO37" s="37">
        <v>87.678493540179431</v>
      </c>
      <c r="DP37" s="37">
        <v>87.678493540179431</v>
      </c>
      <c r="DQ37" s="37">
        <v>87.678493540179431</v>
      </c>
      <c r="DR37" s="37">
        <v>93.461838969856643</v>
      </c>
      <c r="DS37" s="37">
        <v>93.461838969856643</v>
      </c>
      <c r="DT37" s="35">
        <v>100</v>
      </c>
      <c r="DU37" s="37">
        <v>103.2218527627862</v>
      </c>
      <c r="DV37" s="37">
        <v>93.461838969856643</v>
      </c>
      <c r="DW37" s="37">
        <f t="shared" si="0"/>
        <v>3.2218527627861988</v>
      </c>
      <c r="DX37" s="37">
        <f t="shared" si="1"/>
        <v>12.367858029758878</v>
      </c>
      <c r="DZ37" s="36">
        <f t="shared" si="2"/>
        <v>1.0699554074925923</v>
      </c>
    </row>
    <row r="38" spans="1:131" s="36" customFormat="1" ht="15.75" customHeight="1">
      <c r="A38" s="3" t="s">
        <v>32</v>
      </c>
      <c r="B38" s="35">
        <v>0.20901489077368215</v>
      </c>
      <c r="C38" s="35">
        <v>99.837799628464708</v>
      </c>
      <c r="D38" s="35">
        <v>128.3648119006593</v>
      </c>
      <c r="E38" s="35">
        <v>116.23659990216613</v>
      </c>
      <c r="F38" s="35">
        <v>109.82344367946209</v>
      </c>
      <c r="G38" s="35">
        <v>105.62220686959441</v>
      </c>
      <c r="H38" s="35">
        <v>96.790490946547962</v>
      </c>
      <c r="I38" s="35">
        <v>102.9826045305588</v>
      </c>
      <c r="J38" s="35">
        <v>100.10780393204645</v>
      </c>
      <c r="K38" s="35">
        <v>100.00224025280011</v>
      </c>
      <c r="L38" s="35">
        <v>98.686890786306989</v>
      </c>
      <c r="M38" s="35">
        <v>98.801466266509891</v>
      </c>
      <c r="N38" s="35">
        <v>98.15398073747896</v>
      </c>
      <c r="O38" s="35">
        <v>99.689501612136084</v>
      </c>
      <c r="P38" s="35">
        <v>99.212387657420408</v>
      </c>
      <c r="Q38" s="35">
        <v>98.151162352842817</v>
      </c>
      <c r="R38" s="35">
        <v>95.928067970899633</v>
      </c>
      <c r="S38" s="35">
        <v>95.817789063960291</v>
      </c>
      <c r="T38" s="35">
        <v>97.153248392694721</v>
      </c>
      <c r="U38" s="35">
        <v>96.135325098259258</v>
      </c>
      <c r="V38" s="35">
        <v>94.849627728887896</v>
      </c>
      <c r="W38" s="35">
        <v>95.83537755036518</v>
      </c>
      <c r="X38" s="35">
        <v>96.612800796940945</v>
      </c>
      <c r="Y38" s="35">
        <v>97.938548132650297</v>
      </c>
      <c r="Z38" s="35">
        <v>94.758580805412848</v>
      </c>
      <c r="AA38" s="35">
        <v>95.556429534820992</v>
      </c>
      <c r="AB38" s="35">
        <v>96.161758076042346</v>
      </c>
      <c r="AC38" s="35">
        <v>97.183899966932074</v>
      </c>
      <c r="AD38" s="35">
        <v>98.829406233884058</v>
      </c>
      <c r="AE38" s="35">
        <v>97.939055432223924</v>
      </c>
      <c r="AF38" s="35">
        <v>98.386453606185739</v>
      </c>
      <c r="AG38" s="35">
        <v>98.209152405207419</v>
      </c>
      <c r="AH38" s="35">
        <v>99.743012715997821</v>
      </c>
      <c r="AI38" s="35">
        <v>100.34628535894716</v>
      </c>
      <c r="AJ38" s="35">
        <v>101.0210071418435</v>
      </c>
      <c r="AK38" s="35">
        <v>101.44146503844865</v>
      </c>
      <c r="AL38" s="35">
        <v>99.888661093580367</v>
      </c>
      <c r="AM38" s="35">
        <v>100.08678827705447</v>
      </c>
      <c r="AN38" s="35">
        <v>99.813527356730262</v>
      </c>
      <c r="AO38" s="35">
        <v>99.202872169985952</v>
      </c>
      <c r="AP38" s="35">
        <v>99.684192665436072</v>
      </c>
      <c r="AQ38" s="35">
        <v>99.736658121338863</v>
      </c>
      <c r="AR38" s="35">
        <v>99.886551795353228</v>
      </c>
      <c r="AS38" s="35">
        <v>99.581571301689337</v>
      </c>
      <c r="AT38" s="35">
        <v>100.83097005156968</v>
      </c>
      <c r="AU38" s="35">
        <v>100.21927356570058</v>
      </c>
      <c r="AV38" s="35">
        <v>99.597164088583597</v>
      </c>
      <c r="AW38" s="35">
        <v>100.12901429156349</v>
      </c>
      <c r="AX38" s="35">
        <v>100</v>
      </c>
      <c r="AY38" s="35">
        <v>100.09228368697914</v>
      </c>
      <c r="AZ38" s="35">
        <v>95.529089074483053</v>
      </c>
      <c r="BA38" s="35">
        <v>95.134466895889318</v>
      </c>
      <c r="BB38" s="35">
        <v>95.249752639584969</v>
      </c>
      <c r="BC38" s="35">
        <v>94.909367027583485</v>
      </c>
      <c r="BD38" s="35">
        <v>95.02019579589134</v>
      </c>
      <c r="BE38" s="35">
        <v>94.790793860823442</v>
      </c>
      <c r="BF38" s="35">
        <v>94.512001615403435</v>
      </c>
      <c r="BG38" s="35">
        <v>94.393035217903829</v>
      </c>
      <c r="BH38" s="35">
        <v>94.324468604971614</v>
      </c>
      <c r="BI38" s="35">
        <v>93.415068417548156</v>
      </c>
      <c r="BJ38" s="35">
        <v>93.941505127136722</v>
      </c>
      <c r="BK38" s="35">
        <v>94.238823092633382</v>
      </c>
      <c r="BL38" s="35">
        <v>94.149032311772956</v>
      </c>
      <c r="BM38" s="35">
        <v>93.722035208425822</v>
      </c>
      <c r="BN38" s="35">
        <v>95.989607401078985</v>
      </c>
      <c r="BO38" s="35">
        <v>95.992767320559054</v>
      </c>
      <c r="BP38" s="35">
        <v>95.776951801141479</v>
      </c>
      <c r="BQ38" s="35">
        <v>95.605545434429857</v>
      </c>
      <c r="BR38" s="35">
        <v>95.841938722280389</v>
      </c>
      <c r="BS38" s="35">
        <v>95.704969525964501</v>
      </c>
      <c r="BT38" s="35">
        <v>96.061834138147248</v>
      </c>
      <c r="BU38" s="35">
        <v>96.245548215580357</v>
      </c>
      <c r="BV38" s="35">
        <v>96.020990560734163</v>
      </c>
      <c r="BW38" s="35">
        <v>95.725126665787528</v>
      </c>
      <c r="BX38" s="35">
        <v>95.578599842317217</v>
      </c>
      <c r="BY38" s="35">
        <v>95.629399705254826</v>
      </c>
      <c r="BZ38" s="35">
        <v>95.348432552609253</v>
      </c>
      <c r="CA38" s="35">
        <v>95.411793932427102</v>
      </c>
      <c r="CB38" s="35">
        <v>95.317422197892995</v>
      </c>
      <c r="CC38" s="35">
        <v>94.886799670505866</v>
      </c>
      <c r="CD38" s="35">
        <v>94.838508695427578</v>
      </c>
      <c r="CE38" s="35">
        <v>94.795913501930485</v>
      </c>
      <c r="CF38" s="35">
        <v>94.337620738860693</v>
      </c>
      <c r="CG38" s="35">
        <v>94.249165389707187</v>
      </c>
      <c r="CH38" s="35">
        <v>93.98529962888621</v>
      </c>
      <c r="CI38" s="35">
        <v>93.706609653838555</v>
      </c>
      <c r="CJ38" s="35">
        <v>93.506501529876431</v>
      </c>
      <c r="CK38" s="35">
        <v>93.222697523549812</v>
      </c>
      <c r="CL38" s="35">
        <v>92.942348378045452</v>
      </c>
      <c r="CM38" s="35">
        <v>92.600651843021879</v>
      </c>
      <c r="CN38" s="35">
        <v>92.493067610392814</v>
      </c>
      <c r="CO38" s="35">
        <v>92.198942011029018</v>
      </c>
      <c r="CP38" s="35">
        <v>92.009075248362535</v>
      </c>
      <c r="CQ38" s="35">
        <v>91.863959207012869</v>
      </c>
      <c r="CR38" s="35">
        <v>91.959947376072563</v>
      </c>
      <c r="CS38" s="35">
        <v>91.76899881775627</v>
      </c>
      <c r="CT38" s="35">
        <v>91.806109185551065</v>
      </c>
      <c r="CU38" s="35">
        <v>92.071490195779631</v>
      </c>
      <c r="CV38" s="35">
        <v>92.025494414518874</v>
      </c>
      <c r="CW38" s="35">
        <v>92.042056183480895</v>
      </c>
      <c r="CX38" s="35">
        <v>91.991572811201792</v>
      </c>
      <c r="CY38" s="35">
        <v>91.97223416112972</v>
      </c>
      <c r="CZ38" s="35">
        <v>92.466594129009536</v>
      </c>
      <c r="DA38" s="35">
        <v>92.417253681364443</v>
      </c>
      <c r="DB38" s="35">
        <v>92.401670605421785</v>
      </c>
      <c r="DC38" s="35">
        <v>92.571810184435819</v>
      </c>
      <c r="DD38" s="35">
        <v>96.246725829744946</v>
      </c>
      <c r="DE38" s="35">
        <v>97.119303935260305</v>
      </c>
      <c r="DF38" s="35">
        <v>97.722452934866638</v>
      </c>
      <c r="DG38" s="35">
        <v>97.775648106934682</v>
      </c>
      <c r="DH38" s="35">
        <v>99.381871534953945</v>
      </c>
      <c r="DI38" s="35">
        <v>98.747162210981173</v>
      </c>
      <c r="DJ38" s="35">
        <v>98.30392482503872</v>
      </c>
      <c r="DK38" s="35">
        <v>99.190526477174217</v>
      </c>
      <c r="DL38" s="35">
        <v>99.978691809521493</v>
      </c>
      <c r="DM38" s="35">
        <v>100.08343322924271</v>
      </c>
      <c r="DN38" s="35">
        <v>100.24374847067214</v>
      </c>
      <c r="DO38" s="35">
        <v>105.9322698149425</v>
      </c>
      <c r="DP38" s="35">
        <v>152.99292947742993</v>
      </c>
      <c r="DQ38" s="35">
        <v>157.20448546528999</v>
      </c>
      <c r="DR38" s="35">
        <v>171.54742497373661</v>
      </c>
      <c r="DS38" s="35">
        <v>189.07235439832951</v>
      </c>
      <c r="DT38" s="35">
        <v>100</v>
      </c>
      <c r="DU38" s="35">
        <v>101.65583308560656</v>
      </c>
      <c r="DV38" s="35">
        <v>191.30648195099073</v>
      </c>
      <c r="DW38" s="35">
        <f t="shared" si="0"/>
        <v>1.6558330856065453</v>
      </c>
      <c r="DX38" s="35">
        <f t="shared" si="1"/>
        <v>0.62197305755975663</v>
      </c>
      <c r="DZ38" s="36">
        <f t="shared" si="2"/>
        <v>0.52272144142830557</v>
      </c>
    </row>
    <row r="39" spans="1:131">
      <c r="A39" s="1" t="s">
        <v>33</v>
      </c>
      <c r="B39" s="37">
        <v>0.20901489077368215</v>
      </c>
      <c r="C39" s="37">
        <v>99.837799628464708</v>
      </c>
      <c r="D39" s="37">
        <v>128.3648119006593</v>
      </c>
      <c r="E39" s="37">
        <v>116.23659990216613</v>
      </c>
      <c r="F39" s="37">
        <v>109.82344367946209</v>
      </c>
      <c r="G39" s="37">
        <v>105.62220686959441</v>
      </c>
      <c r="H39" s="37">
        <v>96.790490946547962</v>
      </c>
      <c r="I39" s="37">
        <v>102.9826045305588</v>
      </c>
      <c r="J39" s="37">
        <v>100.10780393204645</v>
      </c>
      <c r="K39" s="37">
        <v>100.00224025280011</v>
      </c>
      <c r="L39" s="35">
        <v>98.686890786306989</v>
      </c>
      <c r="M39" s="35">
        <v>98.801466266509891</v>
      </c>
      <c r="N39" s="35">
        <v>98.15398073747896</v>
      </c>
      <c r="O39" s="37">
        <v>99.689501612136084</v>
      </c>
      <c r="P39" s="37">
        <v>99.212387657420408</v>
      </c>
      <c r="Q39" s="37">
        <v>98.151162352842817</v>
      </c>
      <c r="R39" s="37">
        <v>95.928067970899633</v>
      </c>
      <c r="S39" s="37">
        <v>95.817789063960291</v>
      </c>
      <c r="T39" s="37">
        <v>97.153248392694721</v>
      </c>
      <c r="U39" s="37">
        <v>96.135325098259258</v>
      </c>
      <c r="V39" s="37">
        <v>94.849627728887896</v>
      </c>
      <c r="W39" s="37">
        <v>95.83537755036518</v>
      </c>
      <c r="X39" s="37">
        <v>96.612800796940945</v>
      </c>
      <c r="Y39" s="37">
        <v>97.938548132650297</v>
      </c>
      <c r="Z39" s="37">
        <v>94.758580805412848</v>
      </c>
      <c r="AA39" s="37">
        <v>95.556429534820992</v>
      </c>
      <c r="AB39" s="37">
        <v>96.161758076042346</v>
      </c>
      <c r="AC39" s="37">
        <v>97.183899966932074</v>
      </c>
      <c r="AD39" s="37">
        <v>98.829406233884058</v>
      </c>
      <c r="AE39" s="37">
        <v>97.939055432223924</v>
      </c>
      <c r="AF39" s="37">
        <v>98.386453606185739</v>
      </c>
      <c r="AG39" s="37">
        <v>98.209152405207419</v>
      </c>
      <c r="AH39" s="37">
        <v>99.743012715997821</v>
      </c>
      <c r="AI39" s="37">
        <v>100.34628535894716</v>
      </c>
      <c r="AJ39" s="37">
        <v>101.0210071418435</v>
      </c>
      <c r="AK39" s="37">
        <v>101.44146503844865</v>
      </c>
      <c r="AL39" s="37">
        <v>99.888661093580367</v>
      </c>
      <c r="AM39" s="37">
        <v>100.08678827705447</v>
      </c>
      <c r="AN39" s="37">
        <v>99.813527356730262</v>
      </c>
      <c r="AO39" s="37">
        <v>99.202872169985952</v>
      </c>
      <c r="AP39" s="37">
        <v>99.684192665436072</v>
      </c>
      <c r="AQ39" s="37">
        <v>99.736658121338863</v>
      </c>
      <c r="AR39" s="37">
        <v>99.886551795353228</v>
      </c>
      <c r="AS39" s="37">
        <v>99.581571301689337</v>
      </c>
      <c r="AT39" s="37">
        <v>100.83097005156968</v>
      </c>
      <c r="AU39" s="37">
        <v>100.21927356570058</v>
      </c>
      <c r="AV39" s="37">
        <v>99.597164088583597</v>
      </c>
      <c r="AW39" s="37">
        <v>100.12901429156349</v>
      </c>
      <c r="AX39" s="37">
        <v>100</v>
      </c>
      <c r="AY39" s="37">
        <v>100.09228368697914</v>
      </c>
      <c r="AZ39" s="37">
        <v>95.529089074483053</v>
      </c>
      <c r="BA39" s="37">
        <v>95.134466895889318</v>
      </c>
      <c r="BB39" s="37">
        <v>95.249752639584969</v>
      </c>
      <c r="BC39" s="37">
        <v>94.909367027583485</v>
      </c>
      <c r="BD39" s="37">
        <v>95.02019579589134</v>
      </c>
      <c r="BE39" s="37">
        <v>94.790793860823442</v>
      </c>
      <c r="BF39" s="37">
        <v>94.512001615403435</v>
      </c>
      <c r="BG39" s="37">
        <v>94.393035217903829</v>
      </c>
      <c r="BH39" s="37">
        <v>94.324468604971614</v>
      </c>
      <c r="BI39" s="37">
        <v>93.415068417548156</v>
      </c>
      <c r="BJ39" s="37">
        <v>93.941505127136722</v>
      </c>
      <c r="BK39" s="37">
        <v>94.238823092633382</v>
      </c>
      <c r="BL39" s="37">
        <v>94.149032311772956</v>
      </c>
      <c r="BM39" s="37">
        <v>93.722035208425822</v>
      </c>
      <c r="BN39" s="37">
        <v>95.989607401078985</v>
      </c>
      <c r="BO39" s="37">
        <v>95.992767320559054</v>
      </c>
      <c r="BP39" s="37">
        <v>95.776951801141479</v>
      </c>
      <c r="BQ39" s="37">
        <v>95.605545434429857</v>
      </c>
      <c r="BR39" s="37">
        <v>95.841938722280389</v>
      </c>
      <c r="BS39" s="37">
        <v>95.704969525964501</v>
      </c>
      <c r="BT39" s="37">
        <v>96.061834138147248</v>
      </c>
      <c r="BU39" s="37">
        <v>96.245548215580357</v>
      </c>
      <c r="BV39" s="37">
        <v>96.020990560734163</v>
      </c>
      <c r="BW39" s="37">
        <v>95.725126665787528</v>
      </c>
      <c r="BX39" s="37">
        <v>95.578599842317217</v>
      </c>
      <c r="BY39" s="37">
        <v>95.629399705254826</v>
      </c>
      <c r="BZ39" s="37">
        <v>95.348432552609253</v>
      </c>
      <c r="CA39" s="37">
        <v>95.411793932427102</v>
      </c>
      <c r="CB39" s="37">
        <v>95.317422197892995</v>
      </c>
      <c r="CC39" s="37">
        <v>94.886799670505866</v>
      </c>
      <c r="CD39" s="37">
        <v>94.838508695427578</v>
      </c>
      <c r="CE39" s="37">
        <v>94.795913501930485</v>
      </c>
      <c r="CF39" s="37">
        <v>94.337620738860693</v>
      </c>
      <c r="CG39" s="37">
        <v>94.249165389707187</v>
      </c>
      <c r="CH39" s="37">
        <v>93.98529962888621</v>
      </c>
      <c r="CI39" s="37">
        <v>93.706609653838555</v>
      </c>
      <c r="CJ39" s="37">
        <v>93.506501529876431</v>
      </c>
      <c r="CK39" s="37">
        <v>93.222697523549812</v>
      </c>
      <c r="CL39" s="37">
        <v>92.942348378045452</v>
      </c>
      <c r="CM39" s="37">
        <v>92.600651843021879</v>
      </c>
      <c r="CN39" s="37">
        <v>92.493067610392814</v>
      </c>
      <c r="CO39" s="37">
        <v>92.198942011029018</v>
      </c>
      <c r="CP39" s="37">
        <v>92.009075248362535</v>
      </c>
      <c r="CQ39" s="37">
        <v>91.863959207012869</v>
      </c>
      <c r="CR39" s="37">
        <v>91.959947376072563</v>
      </c>
      <c r="CS39" s="37">
        <v>91.76899881775627</v>
      </c>
      <c r="CT39" s="37">
        <v>91.806109185551065</v>
      </c>
      <c r="CU39" s="37">
        <v>92.071490195779631</v>
      </c>
      <c r="CV39" s="37">
        <v>92.025494414518874</v>
      </c>
      <c r="CW39" s="37">
        <v>92.042056183480895</v>
      </c>
      <c r="CX39" s="37">
        <v>91.991572811201792</v>
      </c>
      <c r="CY39" s="37">
        <v>91.97223416112972</v>
      </c>
      <c r="CZ39" s="37">
        <v>92.466594129009536</v>
      </c>
      <c r="DA39" s="37">
        <v>92.417253681364443</v>
      </c>
      <c r="DB39" s="37">
        <v>92.401670605421785</v>
      </c>
      <c r="DC39" s="37">
        <v>92.571810184435819</v>
      </c>
      <c r="DD39" s="37">
        <v>96.246725829744946</v>
      </c>
      <c r="DE39" s="37">
        <v>97.119303935260305</v>
      </c>
      <c r="DF39" s="37">
        <v>97.722452934866638</v>
      </c>
      <c r="DG39" s="37">
        <v>97.775648106934682</v>
      </c>
      <c r="DH39" s="37">
        <v>99.381871534953945</v>
      </c>
      <c r="DI39" s="37">
        <v>98.747162210981173</v>
      </c>
      <c r="DJ39" s="37">
        <v>98.30392482503872</v>
      </c>
      <c r="DK39" s="37">
        <v>99.190526477174217</v>
      </c>
      <c r="DL39" s="37">
        <v>99.978691809521493</v>
      </c>
      <c r="DM39" s="37">
        <v>100.08343322924271</v>
      </c>
      <c r="DN39" s="37">
        <v>100.24374847067214</v>
      </c>
      <c r="DO39" s="37">
        <v>105.9322698149425</v>
      </c>
      <c r="DP39" s="37">
        <v>152.99292947742993</v>
      </c>
      <c r="DQ39" s="37">
        <v>157.20448546528999</v>
      </c>
      <c r="DR39" s="37">
        <v>171.54742497373661</v>
      </c>
      <c r="DS39" s="37">
        <v>189.07235439832951</v>
      </c>
      <c r="DT39" s="35">
        <v>100</v>
      </c>
      <c r="DU39" s="37">
        <v>101.65583308560656</v>
      </c>
      <c r="DV39" s="37">
        <v>191.30648195099073</v>
      </c>
      <c r="DW39" s="37">
        <f t="shared" si="0"/>
        <v>1.6558330856065453</v>
      </c>
      <c r="DX39" s="37">
        <f t="shared" si="1"/>
        <v>0.62197305755975663</v>
      </c>
      <c r="DZ39" s="36">
        <f t="shared" si="2"/>
        <v>0.52272144142830557</v>
      </c>
    </row>
    <row r="40" spans="1:131" s="36" customFormat="1" ht="13">
      <c r="A40" s="3" t="s">
        <v>34</v>
      </c>
      <c r="B40" s="35">
        <v>2.764887461038974</v>
      </c>
      <c r="C40" s="35"/>
      <c r="D40" s="35"/>
      <c r="E40" s="35"/>
      <c r="F40" s="35">
        <v>46.924520723109595</v>
      </c>
      <c r="G40" s="35">
        <v>47.199739163998544</v>
      </c>
      <c r="H40" s="35">
        <v>46.588254959981121</v>
      </c>
      <c r="I40" s="35">
        <v>47.276726874128734</v>
      </c>
      <c r="J40" s="35">
        <v>57.17948973674585</v>
      </c>
      <c r="K40" s="35">
        <v>57.036569602148852</v>
      </c>
      <c r="L40" s="35">
        <v>66.221117072270232</v>
      </c>
      <c r="M40" s="35">
        <v>66.221117072270232</v>
      </c>
      <c r="N40" s="35">
        <v>66.54573298815852</v>
      </c>
      <c r="O40" s="35">
        <v>66.862074299800227</v>
      </c>
      <c r="P40" s="35">
        <v>66.817818292821173</v>
      </c>
      <c r="Q40" s="35">
        <v>85.691339610575355</v>
      </c>
      <c r="R40" s="35">
        <v>84.690644715737022</v>
      </c>
      <c r="S40" s="35">
        <v>84.635502636962599</v>
      </c>
      <c r="T40" s="35">
        <v>84.786903767617503</v>
      </c>
      <c r="U40" s="35">
        <v>84.683756828070329</v>
      </c>
      <c r="V40" s="35">
        <v>84.683756828070329</v>
      </c>
      <c r="W40" s="35">
        <v>84.683756828070329</v>
      </c>
      <c r="X40" s="35">
        <v>84.683756828070329</v>
      </c>
      <c r="Y40" s="35">
        <v>84.683756828070329</v>
      </c>
      <c r="Z40" s="35">
        <v>84.590294984850061</v>
      </c>
      <c r="AA40" s="35">
        <v>84.549678637531258</v>
      </c>
      <c r="AB40" s="35">
        <v>84.494651893347836</v>
      </c>
      <c r="AC40" s="35">
        <v>84.508761428380481</v>
      </c>
      <c r="AD40" s="35">
        <v>84.508761428380481</v>
      </c>
      <c r="AE40" s="35">
        <v>84.508761428380481</v>
      </c>
      <c r="AF40" s="35">
        <v>84.503965336823441</v>
      </c>
      <c r="AG40" s="35">
        <v>84.912155202938607</v>
      </c>
      <c r="AH40" s="35">
        <v>84.965664364645946</v>
      </c>
      <c r="AI40" s="35">
        <v>84.986308795646991</v>
      </c>
      <c r="AJ40" s="35">
        <v>84.608386514717864</v>
      </c>
      <c r="AK40" s="35">
        <v>84.608386514717864</v>
      </c>
      <c r="AL40" s="35">
        <v>84.608386514717864</v>
      </c>
      <c r="AM40" s="35">
        <v>84.556235655693186</v>
      </c>
      <c r="AN40" s="35">
        <v>92.924114637737802</v>
      </c>
      <c r="AO40" s="35">
        <v>94.372644898929664</v>
      </c>
      <c r="AP40" s="35">
        <v>100.01863131138991</v>
      </c>
      <c r="AQ40" s="35">
        <v>100.21009447194257</v>
      </c>
      <c r="AR40" s="35">
        <v>100.20276317700714</v>
      </c>
      <c r="AS40" s="35">
        <v>100.18698120414372</v>
      </c>
      <c r="AT40" s="35">
        <v>100</v>
      </c>
      <c r="AU40" s="35">
        <v>100</v>
      </c>
      <c r="AV40" s="35">
        <v>100</v>
      </c>
      <c r="AW40" s="35">
        <v>100</v>
      </c>
      <c r="AX40" s="35">
        <v>100</v>
      </c>
      <c r="AY40" s="35">
        <v>99.999999999999986</v>
      </c>
      <c r="AZ40" s="35">
        <v>99.944642184265149</v>
      </c>
      <c r="BA40" s="35">
        <v>99.891506917360147</v>
      </c>
      <c r="BB40" s="35">
        <v>99.886842728788082</v>
      </c>
      <c r="BC40" s="35">
        <v>100.12216506450414</v>
      </c>
      <c r="BD40" s="35">
        <v>100.12216506450414</v>
      </c>
      <c r="BE40" s="35">
        <v>100.12216506450414</v>
      </c>
      <c r="BF40" s="35">
        <v>100.12216506450414</v>
      </c>
      <c r="BG40" s="35">
        <v>100.12216506450414</v>
      </c>
      <c r="BH40" s="35">
        <v>100.11877649687005</v>
      </c>
      <c r="BI40" s="35">
        <v>100.1186907508304</v>
      </c>
      <c r="BJ40" s="35">
        <v>100.11877649687005</v>
      </c>
      <c r="BK40" s="35">
        <v>100.14901343814797</v>
      </c>
      <c r="BL40" s="35">
        <v>99.514250316512943</v>
      </c>
      <c r="BM40" s="35">
        <v>99.514250316512943</v>
      </c>
      <c r="BN40" s="35">
        <v>98.62422108021147</v>
      </c>
      <c r="BO40" s="35">
        <v>98.62422108021147</v>
      </c>
      <c r="BP40" s="35">
        <v>98.62422108021147</v>
      </c>
      <c r="BQ40" s="35">
        <v>98.62422108021147</v>
      </c>
      <c r="BR40" s="35">
        <v>98.666810098699528</v>
      </c>
      <c r="BS40" s="35">
        <v>98.666810098699528</v>
      </c>
      <c r="BT40" s="35">
        <v>98.666810098699528</v>
      </c>
      <c r="BU40" s="35">
        <v>98.666810098699528</v>
      </c>
      <c r="BV40" s="35">
        <v>98.626570771656588</v>
      </c>
      <c r="BW40" s="35">
        <v>99.352884812407879</v>
      </c>
      <c r="BX40" s="35">
        <v>99.352884812407879</v>
      </c>
      <c r="BY40" s="35">
        <v>99.355326224940953</v>
      </c>
      <c r="BZ40" s="35">
        <v>99.355326224940953</v>
      </c>
      <c r="CA40" s="35">
        <v>99.355326224940953</v>
      </c>
      <c r="CB40" s="35">
        <v>99.381837435005522</v>
      </c>
      <c r="CC40" s="35">
        <v>99.346110306270717</v>
      </c>
      <c r="CD40" s="35">
        <v>99.346110306270717</v>
      </c>
      <c r="CE40" s="35">
        <v>99.456327567936711</v>
      </c>
      <c r="CF40" s="35">
        <v>99.456327567936711</v>
      </c>
      <c r="CG40" s="35">
        <v>99.456327567936711</v>
      </c>
      <c r="CH40" s="35">
        <v>99.456327567936711</v>
      </c>
      <c r="CI40" s="35">
        <v>99.456327567936711</v>
      </c>
      <c r="CJ40" s="35">
        <v>99.456327567936711</v>
      </c>
      <c r="CK40" s="35">
        <v>99.456327567936711</v>
      </c>
      <c r="CL40" s="35">
        <v>99.456327567936711</v>
      </c>
      <c r="CM40" s="35">
        <v>99.456327567936711</v>
      </c>
      <c r="CN40" s="35">
        <v>99.456327567936711</v>
      </c>
      <c r="CO40" s="35">
        <v>99.456327567936711</v>
      </c>
      <c r="CP40" s="35">
        <v>99.456327567936711</v>
      </c>
      <c r="CQ40" s="35">
        <v>99.456327567936711</v>
      </c>
      <c r="CR40" s="35">
        <v>98.67931582793851</v>
      </c>
      <c r="CS40" s="35">
        <v>98.67931582793851</v>
      </c>
      <c r="CT40" s="35">
        <v>98.67931582793851</v>
      </c>
      <c r="CU40" s="35">
        <v>98.68357110826696</v>
      </c>
      <c r="CV40" s="35">
        <v>98.683206917360522</v>
      </c>
      <c r="CW40" s="35">
        <v>98.710209921482146</v>
      </c>
      <c r="CX40" s="35">
        <v>98.710209921482146</v>
      </c>
      <c r="CY40" s="35">
        <v>98.710209921482146</v>
      </c>
      <c r="CZ40" s="35">
        <v>98.710209921482146</v>
      </c>
      <c r="DA40" s="35">
        <v>98.710209921482146</v>
      </c>
      <c r="DB40" s="35">
        <v>98.710209921482146</v>
      </c>
      <c r="DC40" s="35">
        <v>98.710209921482146</v>
      </c>
      <c r="DD40" s="35">
        <v>98.710209921482146</v>
      </c>
      <c r="DE40" s="35">
        <v>98.710209921482146</v>
      </c>
      <c r="DF40" s="35">
        <v>98.710209921482146</v>
      </c>
      <c r="DG40" s="35">
        <v>98.710209921482146</v>
      </c>
      <c r="DH40" s="35">
        <v>98.736226821024815</v>
      </c>
      <c r="DI40" s="35">
        <v>98.736226821024815</v>
      </c>
      <c r="DJ40" s="35">
        <v>98.736226821024786</v>
      </c>
      <c r="DK40" s="35">
        <v>98.736226821024758</v>
      </c>
      <c r="DL40" s="35">
        <v>98.736226821024758</v>
      </c>
      <c r="DM40" s="35">
        <v>98.736226821024687</v>
      </c>
      <c r="DN40" s="35">
        <v>98.736226821024729</v>
      </c>
      <c r="DO40" s="35">
        <v>98.736226821024729</v>
      </c>
      <c r="DP40" s="35">
        <v>98.736226821024729</v>
      </c>
      <c r="DQ40" s="35">
        <v>98.736226821024729</v>
      </c>
      <c r="DR40" s="35">
        <v>98.736226821024729</v>
      </c>
      <c r="DS40" s="35">
        <v>98.74056226197149</v>
      </c>
      <c r="DT40" s="35">
        <v>100</v>
      </c>
      <c r="DU40" s="35">
        <v>100.85857159085242</v>
      </c>
      <c r="DV40" s="35">
        <v>98.740562261971448</v>
      </c>
      <c r="DW40" s="35">
        <f t="shared" si="0"/>
        <v>0.85857159085243495</v>
      </c>
      <c r="DX40" s="35">
        <f t="shared" si="1"/>
        <v>1.2799488289804373</v>
      </c>
      <c r="DZ40" s="36">
        <f t="shared" si="2"/>
        <v>1.0127550189018277</v>
      </c>
    </row>
    <row r="41" spans="1:131" ht="13.5" customHeight="1">
      <c r="A41" s="1" t="s">
        <v>35</v>
      </c>
      <c r="B41" s="37">
        <v>2.0922747578972607</v>
      </c>
      <c r="C41" s="37"/>
      <c r="D41" s="37"/>
      <c r="E41" s="37"/>
      <c r="F41" s="37">
        <v>46.924520723109595</v>
      </c>
      <c r="G41" s="37">
        <v>47.199739163998544</v>
      </c>
      <c r="H41" s="37">
        <v>46.588254959981121</v>
      </c>
      <c r="I41" s="37">
        <v>47.276726874128734</v>
      </c>
      <c r="J41" s="37">
        <v>57.17948973674585</v>
      </c>
      <c r="K41" s="37">
        <v>57.036569602148852</v>
      </c>
      <c r="L41" s="37">
        <v>66.221117072270232</v>
      </c>
      <c r="M41" s="37">
        <v>66.221117072270232</v>
      </c>
      <c r="N41" s="37">
        <v>66.54573298815852</v>
      </c>
      <c r="O41" s="37">
        <v>66.862074299800227</v>
      </c>
      <c r="P41" s="37">
        <v>66.817818292821173</v>
      </c>
      <c r="Q41" s="37">
        <v>85.691339610575355</v>
      </c>
      <c r="R41" s="37">
        <v>84.690644715737022</v>
      </c>
      <c r="S41" s="37">
        <v>84.635502636962599</v>
      </c>
      <c r="T41" s="37">
        <v>84.786903767617503</v>
      </c>
      <c r="U41" s="37">
        <v>84.683756828070329</v>
      </c>
      <c r="V41" s="37">
        <v>84.683756828070329</v>
      </c>
      <c r="W41" s="37">
        <v>84.683756828070329</v>
      </c>
      <c r="X41" s="37">
        <v>84.683756828070329</v>
      </c>
      <c r="Y41" s="37">
        <v>84.683756828070329</v>
      </c>
      <c r="Z41" s="37">
        <v>84.590294984850061</v>
      </c>
      <c r="AA41" s="37">
        <v>84.549678637531258</v>
      </c>
      <c r="AB41" s="37">
        <v>84.494651893347836</v>
      </c>
      <c r="AC41" s="37">
        <v>84.508761428380481</v>
      </c>
      <c r="AD41" s="37">
        <v>84.508761428380481</v>
      </c>
      <c r="AE41" s="37">
        <v>84.508761428380481</v>
      </c>
      <c r="AF41" s="37">
        <v>84.503965336823441</v>
      </c>
      <c r="AG41" s="37">
        <v>84.912155202938607</v>
      </c>
      <c r="AH41" s="37">
        <v>84.965664364645946</v>
      </c>
      <c r="AI41" s="37">
        <v>84.986308795646991</v>
      </c>
      <c r="AJ41" s="37">
        <v>84.608386514717864</v>
      </c>
      <c r="AK41" s="37">
        <v>84.608386514717864</v>
      </c>
      <c r="AL41" s="37">
        <v>84.608386514717864</v>
      </c>
      <c r="AM41" s="37">
        <v>84.5562356556932</v>
      </c>
      <c r="AN41" s="37">
        <v>92.924114637737802</v>
      </c>
      <c r="AO41" s="37">
        <v>94.372644898929664</v>
      </c>
      <c r="AP41" s="37">
        <v>100.01863131138991</v>
      </c>
      <c r="AQ41" s="37">
        <v>100.21009447194257</v>
      </c>
      <c r="AR41" s="37">
        <v>100.20276317700714</v>
      </c>
      <c r="AS41" s="37">
        <v>100.18698120414372</v>
      </c>
      <c r="AT41" s="37">
        <v>100</v>
      </c>
      <c r="AU41" s="37">
        <v>100</v>
      </c>
      <c r="AV41" s="37">
        <v>100</v>
      </c>
      <c r="AW41" s="37">
        <v>100</v>
      </c>
      <c r="AX41" s="37">
        <v>100</v>
      </c>
      <c r="AY41" s="37">
        <v>100</v>
      </c>
      <c r="AZ41" s="37">
        <v>100.03466900840237</v>
      </c>
      <c r="BA41" s="37">
        <v>100.15280817698995</v>
      </c>
      <c r="BB41" s="37">
        <v>100.15280817698995</v>
      </c>
      <c r="BC41" s="37">
        <v>100.4637806115939</v>
      </c>
      <c r="BD41" s="37">
        <v>100.4637806115939</v>
      </c>
      <c r="BE41" s="37">
        <v>100.4637806115939</v>
      </c>
      <c r="BF41" s="37">
        <v>100.4637806115939</v>
      </c>
      <c r="BG41" s="37">
        <v>100.4637806115939</v>
      </c>
      <c r="BH41" s="37">
        <v>100.45930270632502</v>
      </c>
      <c r="BI41" s="37">
        <v>100.45930270632502</v>
      </c>
      <c r="BJ41" s="37">
        <v>100.45930270632502</v>
      </c>
      <c r="BK41" s="37">
        <v>100.45975215638497</v>
      </c>
      <c r="BL41" s="37">
        <v>99.620928962101203</v>
      </c>
      <c r="BM41" s="37">
        <v>99.620928962101203</v>
      </c>
      <c r="BN41" s="37">
        <v>98.444778140551747</v>
      </c>
      <c r="BO41" s="37">
        <v>98.444778140551747</v>
      </c>
      <c r="BP41" s="37">
        <v>98.444778140551747</v>
      </c>
      <c r="BQ41" s="37">
        <v>98.444778140551747</v>
      </c>
      <c r="BR41" s="37">
        <v>98.501058436794452</v>
      </c>
      <c r="BS41" s="37">
        <v>98.501058436794452</v>
      </c>
      <c r="BT41" s="37">
        <v>98.501058436794452</v>
      </c>
      <c r="BU41" s="37">
        <v>98.501058436794452</v>
      </c>
      <c r="BV41" s="37">
        <v>98.444778140551747</v>
      </c>
      <c r="BW41" s="37">
        <v>99.279691393958018</v>
      </c>
      <c r="BX41" s="37">
        <v>99.279691393958018</v>
      </c>
      <c r="BY41" s="37">
        <v>99.279691393958018</v>
      </c>
      <c r="BZ41" s="37">
        <v>99.279691393958018</v>
      </c>
      <c r="CA41" s="37">
        <v>99.279691393958018</v>
      </c>
      <c r="CB41" s="37">
        <v>99.31436373756101</v>
      </c>
      <c r="CC41" s="37">
        <v>99.267151252735601</v>
      </c>
      <c r="CD41" s="37">
        <v>99.267151252735601</v>
      </c>
      <c r="CE41" s="37">
        <v>99.412800538815361</v>
      </c>
      <c r="CF41" s="37">
        <v>99.412800538815361</v>
      </c>
      <c r="CG41" s="37">
        <v>99.412800538815361</v>
      </c>
      <c r="CH41" s="37">
        <v>99.412800538815361</v>
      </c>
      <c r="CI41" s="37">
        <v>99.412800538815361</v>
      </c>
      <c r="CJ41" s="37">
        <v>99.412800538815361</v>
      </c>
      <c r="CK41" s="37">
        <v>99.412800538815361</v>
      </c>
      <c r="CL41" s="37">
        <v>99.412800538815361</v>
      </c>
      <c r="CM41" s="37">
        <v>99.412800538815361</v>
      </c>
      <c r="CN41" s="37">
        <v>99.412800538815361</v>
      </c>
      <c r="CO41" s="37">
        <v>99.412800538815361</v>
      </c>
      <c r="CP41" s="37">
        <v>99.412800538815361</v>
      </c>
      <c r="CQ41" s="37">
        <v>99.412800538815361</v>
      </c>
      <c r="CR41" s="37">
        <v>97.818755781385065</v>
      </c>
      <c r="CS41" s="37">
        <v>97.818755781385065</v>
      </c>
      <c r="CT41" s="37">
        <v>97.818755781385065</v>
      </c>
      <c r="CU41" s="37">
        <v>97.818755781385065</v>
      </c>
      <c r="CV41" s="37">
        <v>97.818755781385065</v>
      </c>
      <c r="CW41" s="37">
        <v>97.876711968228648</v>
      </c>
      <c r="CX41" s="37">
        <v>97.876711968228648</v>
      </c>
      <c r="CY41" s="37">
        <v>97.876711968228648</v>
      </c>
      <c r="CZ41" s="37">
        <v>97.876711968228648</v>
      </c>
      <c r="DA41" s="37">
        <v>97.876711968228648</v>
      </c>
      <c r="DB41" s="37">
        <v>97.876711968228648</v>
      </c>
      <c r="DC41" s="37">
        <v>97.876711968228648</v>
      </c>
      <c r="DD41" s="37">
        <v>97.876711968228648</v>
      </c>
      <c r="DE41" s="37">
        <v>97.876711968228648</v>
      </c>
      <c r="DF41" s="37">
        <v>97.876711968228648</v>
      </c>
      <c r="DG41" s="37">
        <v>97.876711968228648</v>
      </c>
      <c r="DH41" s="37">
        <v>97.911092634080106</v>
      </c>
      <c r="DI41" s="37">
        <v>97.911092634080106</v>
      </c>
      <c r="DJ41" s="37">
        <v>97.911092634080063</v>
      </c>
      <c r="DK41" s="37">
        <v>97.911092634080006</v>
      </c>
      <c r="DL41" s="37">
        <v>97.911092634080006</v>
      </c>
      <c r="DM41" s="37">
        <v>97.911092634079978</v>
      </c>
      <c r="DN41" s="37">
        <v>97.911092634080006</v>
      </c>
      <c r="DO41" s="37">
        <v>97.911092634080006</v>
      </c>
      <c r="DP41" s="37">
        <v>97.911092634080006</v>
      </c>
      <c r="DQ41" s="37">
        <v>97.911092634080006</v>
      </c>
      <c r="DR41" s="37">
        <v>97.911092634080006</v>
      </c>
      <c r="DS41" s="37">
        <v>97.911092634080006</v>
      </c>
      <c r="DT41" s="35">
        <v>100</v>
      </c>
      <c r="DU41" s="37">
        <v>101.1334313573409</v>
      </c>
      <c r="DV41" s="37">
        <v>97.911092634079978</v>
      </c>
      <c r="DW41" s="37">
        <f t="shared" si="0"/>
        <v>1.1334313573408963</v>
      </c>
      <c r="DX41" s="37">
        <f t="shared" si="1"/>
        <v>2.1334736542331285</v>
      </c>
      <c r="DZ41" s="36">
        <f t="shared" si="2"/>
        <v>1.0213347365423326</v>
      </c>
    </row>
    <row r="42" spans="1:131">
      <c r="A42" s="1" t="s">
        <v>36</v>
      </c>
      <c r="B42" s="37">
        <v>6.2585834281301198E-2</v>
      </c>
      <c r="C42" s="37"/>
      <c r="D42" s="37"/>
      <c r="E42" s="37"/>
      <c r="F42" s="37">
        <v>46.924520723109595</v>
      </c>
      <c r="G42" s="37">
        <v>47.199739163998544</v>
      </c>
      <c r="H42" s="37">
        <v>46.588254959981121</v>
      </c>
      <c r="I42" s="37">
        <v>47.276726874128734</v>
      </c>
      <c r="J42" s="37">
        <v>57.17948973674585</v>
      </c>
      <c r="K42" s="37">
        <v>57.036569602148852</v>
      </c>
      <c r="L42" s="37">
        <v>66.221117072270232</v>
      </c>
      <c r="M42" s="37">
        <v>66.221117072270232</v>
      </c>
      <c r="N42" s="37">
        <v>66.54573298815852</v>
      </c>
      <c r="O42" s="37">
        <v>66.862074299800227</v>
      </c>
      <c r="P42" s="37">
        <v>66.817818292821173</v>
      </c>
      <c r="Q42" s="37">
        <v>85.691339610575355</v>
      </c>
      <c r="R42" s="37">
        <v>84.690644715737022</v>
      </c>
      <c r="S42" s="37">
        <v>84.635502636962599</v>
      </c>
      <c r="T42" s="37">
        <v>84.786903767617503</v>
      </c>
      <c r="U42" s="37">
        <v>84.683756828070329</v>
      </c>
      <c r="V42" s="37">
        <v>84.683756828070329</v>
      </c>
      <c r="W42" s="37">
        <v>84.683756828070329</v>
      </c>
      <c r="X42" s="37">
        <v>84.683756828070329</v>
      </c>
      <c r="Y42" s="37">
        <v>84.683756828070329</v>
      </c>
      <c r="Z42" s="37">
        <v>84.590294984850061</v>
      </c>
      <c r="AA42" s="37">
        <v>84.549678637531258</v>
      </c>
      <c r="AB42" s="37">
        <v>84.494651893347836</v>
      </c>
      <c r="AC42" s="37">
        <v>84.508761428380481</v>
      </c>
      <c r="AD42" s="37">
        <v>84.508761428380481</v>
      </c>
      <c r="AE42" s="37">
        <v>84.508761428380481</v>
      </c>
      <c r="AF42" s="37">
        <v>84.503965336823441</v>
      </c>
      <c r="AG42" s="37">
        <v>84.912155202938607</v>
      </c>
      <c r="AH42" s="37">
        <v>84.965664364645946</v>
      </c>
      <c r="AI42" s="37">
        <v>84.986308795646991</v>
      </c>
      <c r="AJ42" s="37">
        <v>84.608386514717864</v>
      </c>
      <c r="AK42" s="37">
        <v>84.608386514717864</v>
      </c>
      <c r="AL42" s="37">
        <v>84.608386514717864</v>
      </c>
      <c r="AM42" s="37">
        <v>84.5562356556932</v>
      </c>
      <c r="AN42" s="37">
        <v>92.924114637737802</v>
      </c>
      <c r="AO42" s="37">
        <v>94.372644898929664</v>
      </c>
      <c r="AP42" s="37">
        <v>100.01863131138991</v>
      </c>
      <c r="AQ42" s="37">
        <v>100.21009447194257</v>
      </c>
      <c r="AR42" s="37">
        <v>100.20276317700714</v>
      </c>
      <c r="AS42" s="37">
        <v>100.18698120414372</v>
      </c>
      <c r="AT42" s="37">
        <v>100</v>
      </c>
      <c r="AU42" s="37">
        <v>100</v>
      </c>
      <c r="AV42" s="37">
        <v>100</v>
      </c>
      <c r="AW42" s="37">
        <v>100</v>
      </c>
      <c r="AX42" s="37">
        <v>100</v>
      </c>
      <c r="AY42" s="37">
        <v>100.00000000000001</v>
      </c>
      <c r="AZ42" s="37">
        <v>101.89109321759832</v>
      </c>
      <c r="BA42" s="37">
        <v>102.13761118807884</v>
      </c>
      <c r="BB42" s="37">
        <v>101.93155886574495</v>
      </c>
      <c r="BC42" s="37">
        <v>101.93155886574495</v>
      </c>
      <c r="BD42" s="37">
        <v>101.93155886574495</v>
      </c>
      <c r="BE42" s="37">
        <v>101.93155886574495</v>
      </c>
      <c r="BF42" s="37">
        <v>101.93155886574495</v>
      </c>
      <c r="BG42" s="37">
        <v>101.93155886574495</v>
      </c>
      <c r="BH42" s="37">
        <v>101.93155886574495</v>
      </c>
      <c r="BI42" s="37">
        <v>101.92777081765682</v>
      </c>
      <c r="BJ42" s="37">
        <v>101.93155886574495</v>
      </c>
      <c r="BK42" s="37">
        <v>101.93155886574495</v>
      </c>
      <c r="BL42" s="37">
        <v>101.93155886574495</v>
      </c>
      <c r="BM42" s="37">
        <v>101.93155886574495</v>
      </c>
      <c r="BN42" s="37">
        <v>101.93155886574495</v>
      </c>
      <c r="BO42" s="37">
        <v>101.93155886574495</v>
      </c>
      <c r="BP42" s="37">
        <v>101.93155886574495</v>
      </c>
      <c r="BQ42" s="37">
        <v>101.93155886574495</v>
      </c>
      <c r="BR42" s="37">
        <v>101.93155886574495</v>
      </c>
      <c r="BS42" s="37">
        <v>101.93155886574495</v>
      </c>
      <c r="BT42" s="37">
        <v>101.93155886574495</v>
      </c>
      <c r="BU42" s="37">
        <v>101.93155886574495</v>
      </c>
      <c r="BV42" s="37">
        <v>101.93155886574495</v>
      </c>
      <c r="BW42" s="37">
        <v>101.95039297722238</v>
      </c>
      <c r="BX42" s="37">
        <v>101.95039297722238</v>
      </c>
      <c r="BY42" s="37">
        <v>101.96395353748612</v>
      </c>
      <c r="BZ42" s="37">
        <v>101.96395353748612</v>
      </c>
      <c r="CA42" s="37">
        <v>101.96395353748612</v>
      </c>
      <c r="CB42" s="37">
        <v>101.97604002599412</v>
      </c>
      <c r="CC42" s="37">
        <v>101.97604002599412</v>
      </c>
      <c r="CD42" s="37">
        <v>101.97604002599412</v>
      </c>
      <c r="CE42" s="37">
        <v>101.97604002599412</v>
      </c>
      <c r="CF42" s="37">
        <v>101.97604002599412</v>
      </c>
      <c r="CG42" s="37">
        <v>101.97604002599412</v>
      </c>
      <c r="CH42" s="37">
        <v>101.97604002599412</v>
      </c>
      <c r="CI42" s="37">
        <v>101.97604002599412</v>
      </c>
      <c r="CJ42" s="37">
        <v>101.97604002599412</v>
      </c>
      <c r="CK42" s="37">
        <v>101.97604002599412</v>
      </c>
      <c r="CL42" s="37">
        <v>101.97604002599412</v>
      </c>
      <c r="CM42" s="37">
        <v>101.97604002599412</v>
      </c>
      <c r="CN42" s="37">
        <v>101.97604002599412</v>
      </c>
      <c r="CO42" s="37">
        <v>101.97604002599412</v>
      </c>
      <c r="CP42" s="37">
        <v>101.97604002599412</v>
      </c>
      <c r="CQ42" s="37">
        <v>101.97604002599412</v>
      </c>
      <c r="CR42" s="37">
        <v>102.38379259082519</v>
      </c>
      <c r="CS42" s="37">
        <v>102.38379259082519</v>
      </c>
      <c r="CT42" s="37">
        <v>102.38379259082519</v>
      </c>
      <c r="CU42" s="37">
        <v>102.43990500325212</v>
      </c>
      <c r="CV42" s="37">
        <v>102.42381594920036</v>
      </c>
      <c r="CW42" s="37">
        <v>101.82637731149644</v>
      </c>
      <c r="CX42" s="37">
        <v>101.82637731149644</v>
      </c>
      <c r="CY42" s="37">
        <v>101.82637731149644</v>
      </c>
      <c r="CZ42" s="37">
        <v>101.82637731149644</v>
      </c>
      <c r="DA42" s="37">
        <v>101.82637731149644</v>
      </c>
      <c r="DB42" s="37">
        <v>101.82637731149644</v>
      </c>
      <c r="DC42" s="37">
        <v>101.82637731149644</v>
      </c>
      <c r="DD42" s="37">
        <v>101.82637731149644</v>
      </c>
      <c r="DE42" s="37">
        <v>101.82637731149644</v>
      </c>
      <c r="DF42" s="37">
        <v>101.82637731149644</v>
      </c>
      <c r="DG42" s="37">
        <v>101.82637731149644</v>
      </c>
      <c r="DH42" s="37">
        <v>101.82637731149644</v>
      </c>
      <c r="DI42" s="37">
        <v>101.82637731149644</v>
      </c>
      <c r="DJ42" s="37">
        <v>101.82637731149642</v>
      </c>
      <c r="DK42" s="37">
        <v>101.82637731149639</v>
      </c>
      <c r="DL42" s="37">
        <v>101.82637731149639</v>
      </c>
      <c r="DM42" s="37">
        <v>101.82637731149633</v>
      </c>
      <c r="DN42" s="37">
        <v>101.82637731149639</v>
      </c>
      <c r="DO42" s="37">
        <v>101.82637731149639</v>
      </c>
      <c r="DP42" s="37">
        <v>101.82637731149639</v>
      </c>
      <c r="DQ42" s="37">
        <v>101.82637731149639</v>
      </c>
      <c r="DR42" s="37">
        <v>101.82637731149639</v>
      </c>
      <c r="DS42" s="37">
        <v>103.03612737271841</v>
      </c>
      <c r="DT42" s="35">
        <v>100</v>
      </c>
      <c r="DU42" s="37">
        <v>100.75531263694307</v>
      </c>
      <c r="DV42" s="37">
        <v>103.03612737271838</v>
      </c>
      <c r="DW42" s="37">
        <f t="shared" si="0"/>
        <v>0.75531263694308848</v>
      </c>
      <c r="DX42" s="37">
        <f t="shared" si="1"/>
        <v>-1.7936190599311885</v>
      </c>
      <c r="DZ42" s="36">
        <f t="shared" si="2"/>
        <v>0.970533370671671</v>
      </c>
    </row>
    <row r="43" spans="1:131">
      <c r="A43" s="1" t="s">
        <v>37</v>
      </c>
      <c r="B43" s="37">
        <v>0.1976251626212403</v>
      </c>
      <c r="C43" s="37"/>
      <c r="D43" s="37"/>
      <c r="E43" s="37"/>
      <c r="F43" s="37">
        <v>46.924520723109595</v>
      </c>
      <c r="G43" s="37">
        <v>47.199739163998544</v>
      </c>
      <c r="H43" s="37">
        <v>46.588254959981121</v>
      </c>
      <c r="I43" s="37">
        <v>47.276726874128734</v>
      </c>
      <c r="J43" s="37">
        <v>57.17948973674585</v>
      </c>
      <c r="K43" s="37">
        <v>57.036569602148852</v>
      </c>
      <c r="L43" s="37">
        <v>66.221117072270232</v>
      </c>
      <c r="M43" s="37">
        <v>66.221117072270232</v>
      </c>
      <c r="N43" s="37">
        <v>66.54573298815852</v>
      </c>
      <c r="O43" s="37">
        <v>66.862074299800227</v>
      </c>
      <c r="P43" s="37">
        <v>66.817818292821173</v>
      </c>
      <c r="Q43" s="37">
        <v>85.691339610575355</v>
      </c>
      <c r="R43" s="37">
        <v>84.690644715737022</v>
      </c>
      <c r="S43" s="37">
        <v>84.635502636962599</v>
      </c>
      <c r="T43" s="37">
        <v>84.786903767617503</v>
      </c>
      <c r="U43" s="37">
        <v>84.683756828070329</v>
      </c>
      <c r="V43" s="37">
        <v>84.683756828070329</v>
      </c>
      <c r="W43" s="37">
        <v>84.683756828070329</v>
      </c>
      <c r="X43" s="37">
        <v>84.683756828070329</v>
      </c>
      <c r="Y43" s="37">
        <v>84.683756828070329</v>
      </c>
      <c r="Z43" s="37">
        <v>84.590294984850061</v>
      </c>
      <c r="AA43" s="37">
        <v>84.549678637531258</v>
      </c>
      <c r="AB43" s="37">
        <v>84.494651893347836</v>
      </c>
      <c r="AC43" s="37">
        <v>84.508761428380481</v>
      </c>
      <c r="AD43" s="37">
        <v>84.508761428380481</v>
      </c>
      <c r="AE43" s="37">
        <v>84.508761428380481</v>
      </c>
      <c r="AF43" s="37">
        <v>84.503965336823441</v>
      </c>
      <c r="AG43" s="37">
        <v>84.912155202938607</v>
      </c>
      <c r="AH43" s="37">
        <v>84.965664364645946</v>
      </c>
      <c r="AI43" s="37">
        <v>84.986308795646991</v>
      </c>
      <c r="AJ43" s="37">
        <v>84.608386514717864</v>
      </c>
      <c r="AK43" s="37">
        <v>84.608386514717864</v>
      </c>
      <c r="AL43" s="37">
        <v>84.608386514717864</v>
      </c>
      <c r="AM43" s="37">
        <v>84.5562356556932</v>
      </c>
      <c r="AN43" s="37">
        <v>92.924114637737802</v>
      </c>
      <c r="AO43" s="37">
        <v>94.372644898929664</v>
      </c>
      <c r="AP43" s="37">
        <v>100.01863131138991</v>
      </c>
      <c r="AQ43" s="37">
        <v>100.21009447194257</v>
      </c>
      <c r="AR43" s="37">
        <v>100.20276317700714</v>
      </c>
      <c r="AS43" s="37">
        <v>100.18698120414372</v>
      </c>
      <c r="AT43" s="37">
        <v>100</v>
      </c>
      <c r="AU43" s="37">
        <v>100</v>
      </c>
      <c r="AV43" s="37">
        <v>100</v>
      </c>
      <c r="AW43" s="37">
        <v>100</v>
      </c>
      <c r="AX43" s="37">
        <v>100</v>
      </c>
      <c r="AY43" s="37">
        <v>100</v>
      </c>
      <c r="AZ43" s="37">
        <v>101.04051071533186</v>
      </c>
      <c r="BA43" s="37">
        <v>98.862360833387598</v>
      </c>
      <c r="BB43" s="37">
        <v>98.862360833387598</v>
      </c>
      <c r="BC43" s="37">
        <v>98.862360833387598</v>
      </c>
      <c r="BD43" s="37">
        <v>98.862360833387598</v>
      </c>
      <c r="BE43" s="37">
        <v>98.862360833387598</v>
      </c>
      <c r="BF43" s="37">
        <v>98.862360833387598</v>
      </c>
      <c r="BG43" s="37">
        <v>98.862360833387598</v>
      </c>
      <c r="BH43" s="37">
        <v>98.862360833387598</v>
      </c>
      <c r="BI43" s="37">
        <v>98.862360833387598</v>
      </c>
      <c r="BJ43" s="37">
        <v>98.862360833387598</v>
      </c>
      <c r="BK43" s="37">
        <v>99.282900605303396</v>
      </c>
      <c r="BL43" s="37">
        <v>99.282900605303396</v>
      </c>
      <c r="BM43" s="37">
        <v>99.282900605303396</v>
      </c>
      <c r="BN43" s="37">
        <v>99.282900605303396</v>
      </c>
      <c r="BO43" s="37">
        <v>99.282900605303396</v>
      </c>
      <c r="BP43" s="37">
        <v>99.282900605303396</v>
      </c>
      <c r="BQ43" s="37">
        <v>99.282900605303396</v>
      </c>
      <c r="BR43" s="37">
        <v>99.282900605303396</v>
      </c>
      <c r="BS43" s="37">
        <v>99.282900605303396</v>
      </c>
      <c r="BT43" s="37">
        <v>99.282900605303396</v>
      </c>
      <c r="BU43" s="37">
        <v>99.282900605303396</v>
      </c>
      <c r="BV43" s="37">
        <v>99.282900605303396</v>
      </c>
      <c r="BW43" s="37">
        <v>99.255689657488304</v>
      </c>
      <c r="BX43" s="37">
        <v>99.255689657488304</v>
      </c>
      <c r="BY43" s="37">
        <v>99.285551907032925</v>
      </c>
      <c r="BZ43" s="37">
        <v>99.285551907032925</v>
      </c>
      <c r="CA43" s="37">
        <v>99.285551907032925</v>
      </c>
      <c r="CB43" s="37">
        <v>99.285551907032925</v>
      </c>
      <c r="CC43" s="37">
        <v>99.285551907032925</v>
      </c>
      <c r="CD43" s="37">
        <v>99.285551907032925</v>
      </c>
      <c r="CE43" s="37">
        <v>99.285551907032925</v>
      </c>
      <c r="CF43" s="37">
        <v>99.285551907032925</v>
      </c>
      <c r="CG43" s="37">
        <v>99.285551907032925</v>
      </c>
      <c r="CH43" s="37">
        <v>99.285551907032925</v>
      </c>
      <c r="CI43" s="37">
        <v>99.285551907032925</v>
      </c>
      <c r="CJ43" s="37">
        <v>99.285551907032925</v>
      </c>
      <c r="CK43" s="37">
        <v>99.285551907032925</v>
      </c>
      <c r="CL43" s="37">
        <v>99.285551907032925</v>
      </c>
      <c r="CM43" s="37">
        <v>99.285551907032925</v>
      </c>
      <c r="CN43" s="37">
        <v>99.285551907032925</v>
      </c>
      <c r="CO43" s="37">
        <v>99.285551907032925</v>
      </c>
      <c r="CP43" s="37">
        <v>99.285551907032925</v>
      </c>
      <c r="CQ43" s="37">
        <v>99.285551907032925</v>
      </c>
      <c r="CR43" s="37">
        <v>104.46732510321148</v>
      </c>
      <c r="CS43" s="37">
        <v>104.46732510321148</v>
      </c>
      <c r="CT43" s="37">
        <v>104.46732510321148</v>
      </c>
      <c r="CU43" s="37">
        <v>104.4986524360118</v>
      </c>
      <c r="CV43" s="37">
        <v>104.4986524360118</v>
      </c>
      <c r="CW43" s="37">
        <v>104.45205511208884</v>
      </c>
      <c r="CX43" s="37">
        <v>104.45205511208884</v>
      </c>
      <c r="CY43" s="37">
        <v>104.45205511208884</v>
      </c>
      <c r="CZ43" s="37">
        <v>104.45205511208884</v>
      </c>
      <c r="DA43" s="37">
        <v>104.45205511208884</v>
      </c>
      <c r="DB43" s="37">
        <v>104.45205511208884</v>
      </c>
      <c r="DC43" s="37">
        <v>104.45205511208884</v>
      </c>
      <c r="DD43" s="37">
        <v>104.45205511208884</v>
      </c>
      <c r="DE43" s="37">
        <v>104.45205511208884</v>
      </c>
      <c r="DF43" s="37">
        <v>104.45205511208884</v>
      </c>
      <c r="DG43" s="37">
        <v>104.45205511208884</v>
      </c>
      <c r="DH43" s="37">
        <v>104.45205511208884</v>
      </c>
      <c r="DI43" s="37">
        <v>104.45205511208884</v>
      </c>
      <c r="DJ43" s="37">
        <v>104.45205511208884</v>
      </c>
      <c r="DK43" s="37">
        <v>104.45205511208884</v>
      </c>
      <c r="DL43" s="37">
        <v>104.45205511208884</v>
      </c>
      <c r="DM43" s="37">
        <v>104.45205511208852</v>
      </c>
      <c r="DN43" s="37">
        <v>104.45205511208852</v>
      </c>
      <c r="DO43" s="37">
        <v>104.45205511208852</v>
      </c>
      <c r="DP43" s="37">
        <v>104.45205511208852</v>
      </c>
      <c r="DQ43" s="37">
        <v>104.45205511208852</v>
      </c>
      <c r="DR43" s="37">
        <v>104.45205511208852</v>
      </c>
      <c r="DS43" s="37">
        <v>104.0739312944776</v>
      </c>
      <c r="DT43" s="35">
        <v>100</v>
      </c>
      <c r="DU43" s="37">
        <v>100.08952904452195</v>
      </c>
      <c r="DV43" s="37">
        <v>104.0739312944776</v>
      </c>
      <c r="DW43" s="37">
        <f t="shared" si="0"/>
        <v>8.9529044521952983E-2</v>
      </c>
      <c r="DX43" s="37">
        <f t="shared" si="1"/>
        <v>-4.2622953730410416</v>
      </c>
      <c r="DZ43" s="36">
        <f t="shared" si="2"/>
        <v>0.96085541072768355</v>
      </c>
    </row>
    <row r="44" spans="1:131" ht="15.75" customHeight="1">
      <c r="A44" s="1" t="s">
        <v>38</v>
      </c>
      <c r="B44" s="37">
        <v>0.41240170623917161</v>
      </c>
      <c r="C44" s="37"/>
      <c r="D44" s="37"/>
      <c r="E44" s="37"/>
      <c r="F44" s="37">
        <v>46.924520723109595</v>
      </c>
      <c r="G44" s="37">
        <v>47.199739163998544</v>
      </c>
      <c r="H44" s="37">
        <v>46.588254959981121</v>
      </c>
      <c r="I44" s="37">
        <v>47.276726874128734</v>
      </c>
      <c r="J44" s="37">
        <v>57.17948973674585</v>
      </c>
      <c r="K44" s="37">
        <v>57.036569602148852</v>
      </c>
      <c r="L44" s="37">
        <v>66.221117072270232</v>
      </c>
      <c r="M44" s="37">
        <v>66.221117072270232</v>
      </c>
      <c r="N44" s="37">
        <v>66.54573298815852</v>
      </c>
      <c r="O44" s="37">
        <v>66.862074299800227</v>
      </c>
      <c r="P44" s="37">
        <v>66.817818292821173</v>
      </c>
      <c r="Q44" s="37">
        <v>85.691339610575355</v>
      </c>
      <c r="R44" s="37">
        <v>84.690644715737022</v>
      </c>
      <c r="S44" s="37">
        <v>84.635502636962599</v>
      </c>
      <c r="T44" s="37">
        <v>84.786903767617503</v>
      </c>
      <c r="U44" s="37">
        <v>84.683756828070329</v>
      </c>
      <c r="V44" s="37">
        <v>84.683756828070329</v>
      </c>
      <c r="W44" s="37">
        <v>84.683756828070329</v>
      </c>
      <c r="X44" s="37">
        <v>84.683756828070329</v>
      </c>
      <c r="Y44" s="37">
        <v>84.683756828070329</v>
      </c>
      <c r="Z44" s="37">
        <v>84.590294984850061</v>
      </c>
      <c r="AA44" s="37">
        <v>84.549678637531258</v>
      </c>
      <c r="AB44" s="37">
        <v>84.494651893347836</v>
      </c>
      <c r="AC44" s="37">
        <v>84.508761428380481</v>
      </c>
      <c r="AD44" s="37">
        <v>84.508761428380481</v>
      </c>
      <c r="AE44" s="37">
        <v>84.508761428380481</v>
      </c>
      <c r="AF44" s="37">
        <v>84.503965336823441</v>
      </c>
      <c r="AG44" s="37">
        <v>84.912155202938607</v>
      </c>
      <c r="AH44" s="37">
        <v>84.965664364645946</v>
      </c>
      <c r="AI44" s="37">
        <v>84.986308795646991</v>
      </c>
      <c r="AJ44" s="37">
        <v>84.608386514717864</v>
      </c>
      <c r="AK44" s="37">
        <v>84.608386514717864</v>
      </c>
      <c r="AL44" s="37">
        <v>84.608386514717864</v>
      </c>
      <c r="AM44" s="37">
        <v>84.556235655693186</v>
      </c>
      <c r="AN44" s="37">
        <v>92.924114637737802</v>
      </c>
      <c r="AO44" s="37">
        <v>94.372644898929664</v>
      </c>
      <c r="AP44" s="37">
        <v>100.01863131138991</v>
      </c>
      <c r="AQ44" s="37">
        <v>100.21009447194257</v>
      </c>
      <c r="AR44" s="37">
        <v>100.20276317700714</v>
      </c>
      <c r="AS44" s="37">
        <v>100.18698120414372</v>
      </c>
      <c r="AT44" s="37">
        <v>100</v>
      </c>
      <c r="AU44" s="37">
        <v>100</v>
      </c>
      <c r="AV44" s="37">
        <v>100</v>
      </c>
      <c r="AW44" s="37">
        <v>100</v>
      </c>
      <c r="AX44" s="37">
        <v>100</v>
      </c>
      <c r="AY44" s="37">
        <v>100.00000000000003</v>
      </c>
      <c r="AZ44" s="37">
        <v>98.667362526641952</v>
      </c>
      <c r="BA44" s="37">
        <v>98.718128704154694</v>
      </c>
      <c r="BB44" s="37">
        <v>98.718128704154694</v>
      </c>
      <c r="BC44" s="37">
        <v>98.718128704154694</v>
      </c>
      <c r="BD44" s="37">
        <v>98.718128704154694</v>
      </c>
      <c r="BE44" s="37">
        <v>98.718128704154694</v>
      </c>
      <c r="BF44" s="37">
        <v>98.718128704154694</v>
      </c>
      <c r="BG44" s="37">
        <v>98.718128704154694</v>
      </c>
      <c r="BH44" s="37">
        <v>98.718128704154694</v>
      </c>
      <c r="BI44" s="37">
        <v>98.718128704154694</v>
      </c>
      <c r="BJ44" s="37">
        <v>98.718128704154694</v>
      </c>
      <c r="BK44" s="37">
        <v>98.717042690147892</v>
      </c>
      <c r="BL44" s="37">
        <v>98.717042690147892</v>
      </c>
      <c r="BM44" s="37">
        <v>98.717042690147892</v>
      </c>
      <c r="BN44" s="37">
        <v>98.717042690147892</v>
      </c>
      <c r="BO44" s="37">
        <v>98.717042690147892</v>
      </c>
      <c r="BP44" s="37">
        <v>98.717042690147892</v>
      </c>
      <c r="BQ44" s="37">
        <v>98.717042690147892</v>
      </c>
      <c r="BR44" s="37">
        <v>98.717042690147892</v>
      </c>
      <c r="BS44" s="37">
        <v>98.717042690147892</v>
      </c>
      <c r="BT44" s="37">
        <v>98.717042690147892</v>
      </c>
      <c r="BU44" s="37">
        <v>98.732795855849417</v>
      </c>
      <c r="BV44" s="37">
        <v>98.732795855849417</v>
      </c>
      <c r="BW44" s="37">
        <v>99.376603760386104</v>
      </c>
      <c r="BX44" s="37">
        <v>99.376603760386104</v>
      </c>
      <c r="BY44" s="37">
        <v>99.376603760386104</v>
      </c>
      <c r="BZ44" s="37">
        <v>99.376603760386104</v>
      </c>
      <c r="CA44" s="37">
        <v>99.376603760386104</v>
      </c>
      <c r="CB44" s="37">
        <v>99.376603760386104</v>
      </c>
      <c r="CC44" s="37">
        <v>99.376603760386104</v>
      </c>
      <c r="CD44" s="37">
        <v>99.376603760386104</v>
      </c>
      <c r="CE44" s="37">
        <v>99.376603760386104</v>
      </c>
      <c r="CF44" s="37">
        <v>99.376603760386104</v>
      </c>
      <c r="CG44" s="37">
        <v>99.376603760386104</v>
      </c>
      <c r="CH44" s="37">
        <v>99.376603760386104</v>
      </c>
      <c r="CI44" s="37">
        <v>99.376603760386104</v>
      </c>
      <c r="CJ44" s="37">
        <v>99.376603760386104</v>
      </c>
      <c r="CK44" s="37">
        <v>99.376603760386104</v>
      </c>
      <c r="CL44" s="37">
        <v>99.376603760386104</v>
      </c>
      <c r="CM44" s="37">
        <v>99.376603760386104</v>
      </c>
      <c r="CN44" s="37">
        <v>99.376603760386104</v>
      </c>
      <c r="CO44" s="37">
        <v>99.376603760386104</v>
      </c>
      <c r="CP44" s="37">
        <v>99.376603760386104</v>
      </c>
      <c r="CQ44" s="37">
        <v>99.376603760386104</v>
      </c>
      <c r="CR44" s="37">
        <v>99.709437705640582</v>
      </c>
      <c r="CS44" s="37">
        <v>99.709437705640582</v>
      </c>
      <c r="CT44" s="37">
        <v>99.709437705640582</v>
      </c>
      <c r="CU44" s="37">
        <v>99.714438799980726</v>
      </c>
      <c r="CV44" s="37">
        <v>99.714438799980726</v>
      </c>
      <c r="CW44" s="37">
        <v>99.714438799980726</v>
      </c>
      <c r="CX44" s="37">
        <v>99.714438799980726</v>
      </c>
      <c r="CY44" s="37">
        <v>99.714438799980726</v>
      </c>
      <c r="CZ44" s="37">
        <v>99.714438799980726</v>
      </c>
      <c r="DA44" s="37">
        <v>99.714438799980726</v>
      </c>
      <c r="DB44" s="37">
        <v>99.714438799980726</v>
      </c>
      <c r="DC44" s="37">
        <v>99.714438799980726</v>
      </c>
      <c r="DD44" s="37">
        <v>99.714438799980726</v>
      </c>
      <c r="DE44" s="37">
        <v>99.714438799980726</v>
      </c>
      <c r="DF44" s="37">
        <v>99.714438799980726</v>
      </c>
      <c r="DG44" s="37">
        <v>99.714438799980726</v>
      </c>
      <c r="DH44" s="37">
        <v>99.714438799980726</v>
      </c>
      <c r="DI44" s="37">
        <v>99.714438799980726</v>
      </c>
      <c r="DJ44" s="37">
        <v>99.714438799980726</v>
      </c>
      <c r="DK44" s="37">
        <v>99.714438799980726</v>
      </c>
      <c r="DL44" s="37">
        <v>99.714438799980698</v>
      </c>
      <c r="DM44" s="37">
        <v>99.714438799980698</v>
      </c>
      <c r="DN44" s="37">
        <v>99.714438799980698</v>
      </c>
      <c r="DO44" s="37">
        <v>99.714438799980684</v>
      </c>
      <c r="DP44" s="37">
        <v>99.714438799980684</v>
      </c>
      <c r="DQ44" s="37">
        <v>99.714438799980684</v>
      </c>
      <c r="DR44" s="37">
        <v>99.714438799980684</v>
      </c>
      <c r="DS44" s="37">
        <v>99.741113205634775</v>
      </c>
      <c r="DT44" s="35">
        <v>100</v>
      </c>
      <c r="DU44" s="37">
        <v>99.999999999999957</v>
      </c>
      <c r="DV44" s="37">
        <v>99.741113205634775</v>
      </c>
      <c r="DW44" s="37">
        <f t="shared" si="0"/>
        <v>0</v>
      </c>
      <c r="DX44" s="37">
        <f t="shared" si="1"/>
        <v>0.28637898729198241</v>
      </c>
      <c r="DZ44" s="36">
        <f t="shared" si="2"/>
        <v>1.0025955875771255</v>
      </c>
    </row>
    <row r="45" spans="1:131" s="36" customFormat="1" ht="15.75" customHeight="1">
      <c r="A45" s="3" t="s">
        <v>39</v>
      </c>
      <c r="B45" s="35">
        <v>8.8872636301538002</v>
      </c>
      <c r="C45" s="35"/>
      <c r="D45" s="35"/>
      <c r="E45" s="35"/>
      <c r="F45" s="35">
        <v>87.116111801528177</v>
      </c>
      <c r="G45" s="35">
        <v>87.111783003491979</v>
      </c>
      <c r="H45" s="35">
        <v>87.107905819173254</v>
      </c>
      <c r="I45" s="35">
        <v>87.110039962865827</v>
      </c>
      <c r="J45" s="35">
        <v>86.698784753197131</v>
      </c>
      <c r="K45" s="35">
        <v>86.91788992202541</v>
      </c>
      <c r="L45" s="35">
        <v>86.944330344139686</v>
      </c>
      <c r="M45" s="35">
        <v>86.931992943663857</v>
      </c>
      <c r="N45" s="35">
        <v>87.091939117480905</v>
      </c>
      <c r="O45" s="35">
        <v>87.089172488604916</v>
      </c>
      <c r="P45" s="35">
        <v>87.090792347213196</v>
      </c>
      <c r="Q45" s="35">
        <v>87.181210007828071</v>
      </c>
      <c r="R45" s="35">
        <v>87.156598752242857</v>
      </c>
      <c r="S45" s="35">
        <v>87.18796641213379</v>
      </c>
      <c r="T45" s="35">
        <v>88.088943598046924</v>
      </c>
      <c r="U45" s="35">
        <v>87.009750147791109</v>
      </c>
      <c r="V45" s="35">
        <v>88.603594283258062</v>
      </c>
      <c r="W45" s="35">
        <v>84.611053288831855</v>
      </c>
      <c r="X45" s="35">
        <v>86.709978752742359</v>
      </c>
      <c r="Y45" s="35">
        <v>87.150965925943694</v>
      </c>
      <c r="Z45" s="35">
        <v>87.979762576455258</v>
      </c>
      <c r="AA45" s="35">
        <v>89.590913694505218</v>
      </c>
      <c r="AB45" s="35">
        <v>89.904254683871585</v>
      </c>
      <c r="AC45" s="35">
        <v>92.213163870018732</v>
      </c>
      <c r="AD45" s="35">
        <v>92.281315761092017</v>
      </c>
      <c r="AE45" s="35">
        <v>92.616974297529126</v>
      </c>
      <c r="AF45" s="35">
        <v>93.360008154899049</v>
      </c>
      <c r="AG45" s="35">
        <v>94.351516726619579</v>
      </c>
      <c r="AH45" s="35">
        <v>94.580573450070176</v>
      </c>
      <c r="AI45" s="35">
        <v>100.39213006242589</v>
      </c>
      <c r="AJ45" s="35">
        <v>100.79491373491831</v>
      </c>
      <c r="AK45" s="35">
        <v>102.80222800910477</v>
      </c>
      <c r="AL45" s="35">
        <v>102.84149933503238</v>
      </c>
      <c r="AM45" s="35">
        <v>102.17220291603354</v>
      </c>
      <c r="AN45" s="35">
        <v>101.417316198736</v>
      </c>
      <c r="AO45" s="35">
        <v>101.15819608835909</v>
      </c>
      <c r="AP45" s="35">
        <v>101.10505946266871</v>
      </c>
      <c r="AQ45" s="35">
        <v>101.48315994452895</v>
      </c>
      <c r="AR45" s="35">
        <v>101.64432762619086</v>
      </c>
      <c r="AS45" s="35">
        <v>101.69276582091898</v>
      </c>
      <c r="AT45" s="35">
        <v>101.51146552686455</v>
      </c>
      <c r="AU45" s="35">
        <v>101.30045504960994</v>
      </c>
      <c r="AV45" s="35">
        <v>101.81881848096606</v>
      </c>
      <c r="AW45" s="35">
        <v>100.0433208477185</v>
      </c>
      <c r="AX45" s="35">
        <v>100</v>
      </c>
      <c r="AY45" s="35">
        <v>100</v>
      </c>
      <c r="AZ45" s="35">
        <v>100.02136529610476</v>
      </c>
      <c r="BA45" s="35">
        <v>100.07387031540252</v>
      </c>
      <c r="BB45" s="35">
        <v>100.0762659226998</v>
      </c>
      <c r="BC45" s="35">
        <v>100.04456935336387</v>
      </c>
      <c r="BD45" s="35">
        <v>100.02530734836253</v>
      </c>
      <c r="BE45" s="35">
        <v>100.00501523313726</v>
      </c>
      <c r="BF45" s="35">
        <v>99.967378709556499</v>
      </c>
      <c r="BG45" s="35">
        <v>99.94377012145047</v>
      </c>
      <c r="BH45" s="35">
        <v>99.912800335645713</v>
      </c>
      <c r="BI45" s="35">
        <v>99.911821548077071</v>
      </c>
      <c r="BJ45" s="35">
        <v>99.878607746776822</v>
      </c>
      <c r="BK45" s="35">
        <v>99.862941311053163</v>
      </c>
      <c r="BL45" s="35">
        <v>99.825470443287827</v>
      </c>
      <c r="BM45" s="35">
        <v>99.820234082306143</v>
      </c>
      <c r="BN45" s="35">
        <v>99.773090904084853</v>
      </c>
      <c r="BO45" s="35">
        <v>99.770117095499813</v>
      </c>
      <c r="BP45" s="35">
        <v>99.772975981844979</v>
      </c>
      <c r="BQ45" s="35">
        <v>99.787134786549075</v>
      </c>
      <c r="BR45" s="35">
        <v>99.775745788085274</v>
      </c>
      <c r="BS45" s="35">
        <v>99.789579340654768</v>
      </c>
      <c r="BT45" s="35">
        <v>99.78753831871245</v>
      </c>
      <c r="BU45" s="35">
        <v>99.737148198455813</v>
      </c>
      <c r="BV45" s="35">
        <v>99.640111378370634</v>
      </c>
      <c r="BW45" s="35">
        <v>99.584193643445118</v>
      </c>
      <c r="BX45" s="35">
        <v>99.395204574494741</v>
      </c>
      <c r="BY45" s="35">
        <v>99.268256984279859</v>
      </c>
      <c r="BZ45" s="35">
        <v>99.110008752132103</v>
      </c>
      <c r="CA45" s="35">
        <v>99.472050911189115</v>
      </c>
      <c r="CB45" s="35">
        <v>99.424429312043884</v>
      </c>
      <c r="CC45" s="35">
        <v>99.417029745560384</v>
      </c>
      <c r="CD45" s="35">
        <v>99.467315417826669</v>
      </c>
      <c r="CE45" s="35">
        <v>99.32155996097714</v>
      </c>
      <c r="CF45" s="35">
        <v>99.165730709783574</v>
      </c>
      <c r="CG45" s="35">
        <v>99.142334695364227</v>
      </c>
      <c r="CH45" s="35">
        <v>99.068075034002788</v>
      </c>
      <c r="CI45" s="35">
        <v>99.003226120346113</v>
      </c>
      <c r="CJ45" s="35">
        <v>98.76136578579613</v>
      </c>
      <c r="CK45" s="35">
        <v>98.655932562948692</v>
      </c>
      <c r="CL45" s="35">
        <v>98.615437954321962</v>
      </c>
      <c r="CM45" s="35">
        <v>98.861929307409071</v>
      </c>
      <c r="CN45" s="35">
        <v>98.924128351147914</v>
      </c>
      <c r="CO45" s="35">
        <v>99.017168870013506</v>
      </c>
      <c r="CP45" s="35">
        <v>99.02547961634852</v>
      </c>
      <c r="CQ45" s="35">
        <v>99.00376799018089</v>
      </c>
      <c r="CR45" s="35">
        <v>98.993211706205756</v>
      </c>
      <c r="CS45" s="35">
        <v>98.998624224695831</v>
      </c>
      <c r="CT45" s="35">
        <v>99.007171105636232</v>
      </c>
      <c r="CU45" s="35">
        <v>99.186392759138613</v>
      </c>
      <c r="CV45" s="35">
        <v>99.447148752405269</v>
      </c>
      <c r="CW45" s="35">
        <v>99.523167266077579</v>
      </c>
      <c r="CX45" s="35">
        <v>99.596449284601732</v>
      </c>
      <c r="CY45" s="35">
        <v>99.583939597196519</v>
      </c>
      <c r="CZ45" s="35">
        <v>99.583392068401096</v>
      </c>
      <c r="DA45" s="35">
        <v>99.598714355704971</v>
      </c>
      <c r="DB45" s="35">
        <v>99.709574696502827</v>
      </c>
      <c r="DC45" s="35">
        <v>99.756110738101839</v>
      </c>
      <c r="DD45" s="35">
        <v>100.13755799591982</v>
      </c>
      <c r="DE45" s="35">
        <v>100.23957529091729</v>
      </c>
      <c r="DF45" s="35">
        <v>100.23416074767978</v>
      </c>
      <c r="DG45" s="35">
        <v>100.26936174255843</v>
      </c>
      <c r="DH45" s="35">
        <v>100.23323214052216</v>
      </c>
      <c r="DI45" s="35">
        <v>100.24571029881317</v>
      </c>
      <c r="DJ45" s="35">
        <v>100.24485339909278</v>
      </c>
      <c r="DK45" s="35">
        <v>100.21499839751451</v>
      </c>
      <c r="DL45" s="35">
        <v>100.19371544917753</v>
      </c>
      <c r="DM45" s="35">
        <v>100.18499404687823</v>
      </c>
      <c r="DN45" s="35">
        <v>100.18838064634127</v>
      </c>
      <c r="DO45" s="35">
        <v>100.23209777376518</v>
      </c>
      <c r="DP45" s="35">
        <v>104.74553915219089</v>
      </c>
      <c r="DQ45" s="35">
        <v>114.11306102815284</v>
      </c>
      <c r="DR45" s="35">
        <v>115.67311824141953</v>
      </c>
      <c r="DS45" s="35">
        <v>124.49976588908785</v>
      </c>
      <c r="DT45" s="35">
        <v>100</v>
      </c>
      <c r="DU45" s="35">
        <v>99.818533524008032</v>
      </c>
      <c r="DV45" s="35">
        <v>130.5927136460794</v>
      </c>
      <c r="DW45" s="35">
        <f t="shared" si="0"/>
        <v>-0.18146647599196797</v>
      </c>
      <c r="DX45" s="35">
        <f t="shared" si="1"/>
        <v>-0.23268943397452801</v>
      </c>
      <c r="DZ45" s="36">
        <f t="shared" si="2"/>
        <v>0.76573950573545002</v>
      </c>
      <c r="EA45" s="64"/>
    </row>
    <row r="46" spans="1:131">
      <c r="A46" s="1" t="s">
        <v>40</v>
      </c>
      <c r="B46" s="37">
        <v>4.5778478122821991</v>
      </c>
      <c r="C46" s="37"/>
      <c r="D46" s="37"/>
      <c r="E46" s="37"/>
      <c r="F46" s="37">
        <v>87.116111801528177</v>
      </c>
      <c r="G46" s="37">
        <v>87.111783003491979</v>
      </c>
      <c r="H46" s="37">
        <v>87.107905819173254</v>
      </c>
      <c r="I46" s="37">
        <v>87.110039962865827</v>
      </c>
      <c r="J46" s="37">
        <v>86.698784753197131</v>
      </c>
      <c r="K46" s="37">
        <v>86.91788992202541</v>
      </c>
      <c r="L46" s="37">
        <v>86.944330344139686</v>
      </c>
      <c r="M46" s="37">
        <v>86.931992943663857</v>
      </c>
      <c r="N46" s="37">
        <v>87.091939117480905</v>
      </c>
      <c r="O46" s="37">
        <v>87.089172488604916</v>
      </c>
      <c r="P46" s="37">
        <v>87.090792347213196</v>
      </c>
      <c r="Q46" s="37">
        <v>87.181210007828071</v>
      </c>
      <c r="R46" s="37">
        <v>87.156598752242857</v>
      </c>
      <c r="S46" s="37">
        <v>87.18796641213379</v>
      </c>
      <c r="T46" s="37">
        <v>88.088943598046924</v>
      </c>
      <c r="U46" s="37">
        <v>87.009750147791109</v>
      </c>
      <c r="V46" s="37">
        <v>88.603594283258062</v>
      </c>
      <c r="W46" s="37">
        <v>84.611053288831855</v>
      </c>
      <c r="X46" s="37">
        <v>86.709978752742359</v>
      </c>
      <c r="Y46" s="37">
        <v>87.150965925943694</v>
      </c>
      <c r="Z46" s="37">
        <v>87.979762576455258</v>
      </c>
      <c r="AA46" s="37">
        <v>89.590913694505218</v>
      </c>
      <c r="AB46" s="37">
        <v>89.904254683871585</v>
      </c>
      <c r="AC46" s="37">
        <v>92.213163870018732</v>
      </c>
      <c r="AD46" s="37">
        <v>92.281315761092017</v>
      </c>
      <c r="AE46" s="37">
        <v>92.616974297529126</v>
      </c>
      <c r="AF46" s="37">
        <v>93.360008154899049</v>
      </c>
      <c r="AG46" s="37">
        <v>94.351516726619579</v>
      </c>
      <c r="AH46" s="37">
        <v>94.580573450070176</v>
      </c>
      <c r="AI46" s="37">
        <v>100.39213006242589</v>
      </c>
      <c r="AJ46" s="37">
        <v>100.79491373491831</v>
      </c>
      <c r="AK46" s="37">
        <v>102.80222800910477</v>
      </c>
      <c r="AL46" s="37">
        <v>102.84149933503238</v>
      </c>
      <c r="AM46" s="37">
        <v>102.17220291603354</v>
      </c>
      <c r="AN46" s="37">
        <v>101.41731619873607</v>
      </c>
      <c r="AO46" s="37">
        <v>101.15819608835909</v>
      </c>
      <c r="AP46" s="37">
        <v>101.10505946266871</v>
      </c>
      <c r="AQ46" s="37">
        <v>101.48315994452895</v>
      </c>
      <c r="AR46" s="37">
        <v>101.64432762619086</v>
      </c>
      <c r="AS46" s="37">
        <v>101.69276582091898</v>
      </c>
      <c r="AT46" s="37">
        <v>101.51146552686455</v>
      </c>
      <c r="AU46" s="37">
        <v>101.30045504960994</v>
      </c>
      <c r="AV46" s="37">
        <v>101.81881848096606</v>
      </c>
      <c r="AW46" s="37">
        <v>100.0433208477185</v>
      </c>
      <c r="AX46" s="37">
        <v>100</v>
      </c>
      <c r="AY46" s="37">
        <v>99.999999999999986</v>
      </c>
      <c r="AZ46" s="37">
        <v>99.999999999999986</v>
      </c>
      <c r="BA46" s="37">
        <v>99.999999999999986</v>
      </c>
      <c r="BB46" s="37">
        <v>99.999999999999986</v>
      </c>
      <c r="BC46" s="37">
        <v>99.999999999999986</v>
      </c>
      <c r="BD46" s="37">
        <v>99.999999999999986</v>
      </c>
      <c r="BE46" s="37">
        <v>99.999999999999986</v>
      </c>
      <c r="BF46" s="37">
        <v>99.999999999999986</v>
      </c>
      <c r="BG46" s="37">
        <v>99.999999999999986</v>
      </c>
      <c r="BH46" s="37">
        <v>99.999999999999986</v>
      </c>
      <c r="BI46" s="37">
        <v>99.999999999999986</v>
      </c>
      <c r="BJ46" s="37">
        <v>99.999999999999986</v>
      </c>
      <c r="BK46" s="37">
        <v>99.999999999999986</v>
      </c>
      <c r="BL46" s="37">
        <v>99.999999999999986</v>
      </c>
      <c r="BM46" s="37">
        <v>99.999999999999986</v>
      </c>
      <c r="BN46" s="37">
        <v>99.999999999999986</v>
      </c>
      <c r="BO46" s="37">
        <v>99.999999999999986</v>
      </c>
      <c r="BP46" s="37">
        <v>99.999999999999986</v>
      </c>
      <c r="BQ46" s="37">
        <v>99.999999999999986</v>
      </c>
      <c r="BR46" s="37">
        <v>99.999999999999986</v>
      </c>
      <c r="BS46" s="37">
        <v>99.999999999999986</v>
      </c>
      <c r="BT46" s="37">
        <v>99.999999999999986</v>
      </c>
      <c r="BU46" s="37">
        <v>99.999999999999986</v>
      </c>
      <c r="BV46" s="37">
        <v>99.999999999999986</v>
      </c>
      <c r="BW46" s="37">
        <v>99.999999999999986</v>
      </c>
      <c r="BX46" s="37">
        <v>99.999999999999986</v>
      </c>
      <c r="BY46" s="37">
        <v>99.999999999999986</v>
      </c>
      <c r="BZ46" s="37">
        <v>99.999999999999986</v>
      </c>
      <c r="CA46" s="37">
        <v>99.999999999999986</v>
      </c>
      <c r="CB46" s="37">
        <v>99.999999999999986</v>
      </c>
      <c r="CC46" s="37">
        <v>99.999999999999986</v>
      </c>
      <c r="CD46" s="37">
        <v>99.999999999999986</v>
      </c>
      <c r="CE46" s="37">
        <v>99.999999999999986</v>
      </c>
      <c r="CF46" s="37">
        <v>99.999999999999986</v>
      </c>
      <c r="CG46" s="37">
        <v>99.999999999999986</v>
      </c>
      <c r="CH46" s="37">
        <v>99.999999999999986</v>
      </c>
      <c r="CI46" s="37">
        <v>99.999999999999986</v>
      </c>
      <c r="CJ46" s="37">
        <v>99.999999999999986</v>
      </c>
      <c r="CK46" s="37">
        <v>100.00946477509918</v>
      </c>
      <c r="CL46" s="37">
        <v>100.00946477509918</v>
      </c>
      <c r="CM46" s="37">
        <v>100.00946477509918</v>
      </c>
      <c r="CN46" s="37">
        <v>100.00946477509918</v>
      </c>
      <c r="CO46" s="37">
        <v>100.00946477509918</v>
      </c>
      <c r="CP46" s="37">
        <v>100.00946477509918</v>
      </c>
      <c r="CQ46" s="37">
        <v>100.00946477509918</v>
      </c>
      <c r="CR46" s="37">
        <v>100.00946477509918</v>
      </c>
      <c r="CS46" s="37">
        <v>100.00946477509918</v>
      </c>
      <c r="CT46" s="37">
        <v>100.00946477509918</v>
      </c>
      <c r="CU46" s="37">
        <v>100.00946477509918</v>
      </c>
      <c r="CV46" s="37">
        <v>100.00946477509918</v>
      </c>
      <c r="CW46" s="37">
        <v>100.00946477509918</v>
      </c>
      <c r="CX46" s="37">
        <v>100.00946477509918</v>
      </c>
      <c r="CY46" s="37">
        <v>100.00946477509918</v>
      </c>
      <c r="CZ46" s="37">
        <v>100.00946477509918</v>
      </c>
      <c r="DA46" s="37">
        <v>100.00946477509918</v>
      </c>
      <c r="DB46" s="37">
        <v>100.00946477509918</v>
      </c>
      <c r="DC46" s="37">
        <v>100.00946477509918</v>
      </c>
      <c r="DD46" s="37">
        <v>100.00946477509918</v>
      </c>
      <c r="DE46" s="37">
        <v>100.00946477509918</v>
      </c>
      <c r="DF46" s="37">
        <v>100.00946477509918</v>
      </c>
      <c r="DG46" s="37">
        <v>100.00946477509918</v>
      </c>
      <c r="DH46" s="37">
        <v>100.00946477509918</v>
      </c>
      <c r="DI46" s="37">
        <v>100.00946477509918</v>
      </c>
      <c r="DJ46" s="37">
        <v>100.00946477509918</v>
      </c>
      <c r="DK46" s="37">
        <v>100.00946477509918</v>
      </c>
      <c r="DL46" s="37">
        <v>100.00946477509918</v>
      </c>
      <c r="DM46" s="37">
        <v>100.00946477509918</v>
      </c>
      <c r="DN46" s="37">
        <v>100.00946477509918</v>
      </c>
      <c r="DO46" s="37">
        <v>100.00946477509918</v>
      </c>
      <c r="DP46" s="37">
        <v>100.00946477509918</v>
      </c>
      <c r="DQ46" s="37">
        <v>100.00946477509918</v>
      </c>
      <c r="DR46" s="37">
        <v>100.00946477509918</v>
      </c>
      <c r="DS46" s="37">
        <v>100.00946477509918</v>
      </c>
      <c r="DT46" s="35">
        <v>100</v>
      </c>
      <c r="DU46" s="37">
        <v>100.00000000000001</v>
      </c>
      <c r="DV46" s="37">
        <v>100.00946477509918</v>
      </c>
      <c r="DW46" s="37">
        <f t="shared" si="0"/>
        <v>0</v>
      </c>
      <c r="DX46" s="37">
        <f t="shared" si="1"/>
        <v>-9.4638793642758401E-3</v>
      </c>
      <c r="DZ46" s="36">
        <f t="shared" si="2"/>
        <v>0.9999053612063572</v>
      </c>
    </row>
    <row r="47" spans="1:131" ht="13.5" customHeight="1">
      <c r="A47" s="1" t="s">
        <v>41</v>
      </c>
      <c r="B47" s="37">
        <v>5.6059736620995122E-2</v>
      </c>
      <c r="C47" s="37"/>
      <c r="D47" s="37"/>
      <c r="E47" s="37"/>
      <c r="F47" s="37">
        <v>87.116111801528177</v>
      </c>
      <c r="G47" s="37">
        <v>87.111783003491979</v>
      </c>
      <c r="H47" s="37">
        <v>87.107905819173254</v>
      </c>
      <c r="I47" s="37">
        <v>87.110039962865827</v>
      </c>
      <c r="J47" s="37">
        <v>86.698784753197131</v>
      </c>
      <c r="K47" s="37">
        <v>86.91788992202541</v>
      </c>
      <c r="L47" s="37">
        <v>86.944330344139686</v>
      </c>
      <c r="M47" s="37">
        <v>86.931992943663857</v>
      </c>
      <c r="N47" s="37">
        <v>87.091939117480905</v>
      </c>
      <c r="O47" s="37">
        <v>87.089172488604916</v>
      </c>
      <c r="P47" s="37">
        <v>87.090792347213196</v>
      </c>
      <c r="Q47" s="37">
        <v>87.181210007828071</v>
      </c>
      <c r="R47" s="37">
        <v>87.156598752242857</v>
      </c>
      <c r="S47" s="37">
        <v>87.18796641213379</v>
      </c>
      <c r="T47" s="37">
        <v>88.088943598046924</v>
      </c>
      <c r="U47" s="37">
        <v>87.009750147791109</v>
      </c>
      <c r="V47" s="37">
        <v>88.603594283258062</v>
      </c>
      <c r="W47" s="37">
        <v>84.611053288831855</v>
      </c>
      <c r="X47" s="37">
        <v>86.709978752742359</v>
      </c>
      <c r="Y47" s="37">
        <v>87.150965925943694</v>
      </c>
      <c r="Z47" s="37">
        <v>87.979762576455258</v>
      </c>
      <c r="AA47" s="37">
        <v>89.590913694505218</v>
      </c>
      <c r="AB47" s="37">
        <v>89.904254683871585</v>
      </c>
      <c r="AC47" s="37">
        <v>92.213163870018732</v>
      </c>
      <c r="AD47" s="37">
        <v>92.281315761092017</v>
      </c>
      <c r="AE47" s="37">
        <v>92.616974297529126</v>
      </c>
      <c r="AF47" s="37">
        <v>93.360008154899049</v>
      </c>
      <c r="AG47" s="37">
        <v>94.351516726619579</v>
      </c>
      <c r="AH47" s="37">
        <v>94.580573450070176</v>
      </c>
      <c r="AI47" s="37">
        <v>100.39213006242589</v>
      </c>
      <c r="AJ47" s="37">
        <v>100.79491373491831</v>
      </c>
      <c r="AK47" s="37">
        <v>102.80222800910477</v>
      </c>
      <c r="AL47" s="37">
        <v>102.84149933503238</v>
      </c>
      <c r="AM47" s="37">
        <v>102.17220291603354</v>
      </c>
      <c r="AN47" s="37">
        <v>101.41731619873607</v>
      </c>
      <c r="AO47" s="37">
        <v>101.15819608835909</v>
      </c>
      <c r="AP47" s="37">
        <v>101.10505946266871</v>
      </c>
      <c r="AQ47" s="37">
        <v>101.48315994452895</v>
      </c>
      <c r="AR47" s="37">
        <v>101.64432762619086</v>
      </c>
      <c r="AS47" s="37">
        <v>101.69276582091898</v>
      </c>
      <c r="AT47" s="37">
        <v>101.51146552686455</v>
      </c>
      <c r="AU47" s="37">
        <v>101.30045504960994</v>
      </c>
      <c r="AV47" s="37">
        <v>101.81881848096606</v>
      </c>
      <c r="AW47" s="37">
        <v>100.0433208477185</v>
      </c>
      <c r="AX47" s="37">
        <v>100</v>
      </c>
      <c r="AY47" s="37">
        <v>100</v>
      </c>
      <c r="AZ47" s="37">
        <v>99.665032959575157</v>
      </c>
      <c r="BA47" s="37">
        <v>99.603224140159966</v>
      </c>
      <c r="BB47" s="37">
        <v>99.410393110984813</v>
      </c>
      <c r="BC47" s="37">
        <v>101.00660255098144</v>
      </c>
      <c r="BD47" s="37">
        <v>101.00660255098144</v>
      </c>
      <c r="BE47" s="37">
        <v>99.887626631424411</v>
      </c>
      <c r="BF47" s="37">
        <v>99.569327304249555</v>
      </c>
      <c r="BG47" s="37">
        <v>98.981837654200689</v>
      </c>
      <c r="BH47" s="37">
        <v>99.189049135667787</v>
      </c>
      <c r="BI47" s="37">
        <v>99.189049135667787</v>
      </c>
      <c r="BJ47" s="37">
        <v>98.617670085819285</v>
      </c>
      <c r="BK47" s="37">
        <v>98.070556640670588</v>
      </c>
      <c r="BL47" s="37">
        <v>98.070556640670588</v>
      </c>
      <c r="BM47" s="37">
        <v>97.863345159203462</v>
      </c>
      <c r="BN47" s="37">
        <v>98.142286554208951</v>
      </c>
      <c r="BO47" s="37">
        <v>96.911965148128061</v>
      </c>
      <c r="BP47" s="37">
        <v>96.626488085343908</v>
      </c>
      <c r="BQ47" s="37">
        <v>96.112100671241947</v>
      </c>
      <c r="BR47" s="37">
        <v>95.302768228705034</v>
      </c>
      <c r="BS47" s="37">
        <v>95.302768228705034</v>
      </c>
      <c r="BT47" s="37">
        <v>95.302768228705034</v>
      </c>
      <c r="BU47" s="37">
        <v>94.529353314671582</v>
      </c>
      <c r="BV47" s="37">
        <v>91.899089630873519</v>
      </c>
      <c r="BW47" s="37">
        <v>90.771534264881552</v>
      </c>
      <c r="BX47" s="37">
        <v>85.157016330460593</v>
      </c>
      <c r="BY47" s="37">
        <v>82.604054485226115</v>
      </c>
      <c r="BZ47" s="37">
        <v>82.419124162583515</v>
      </c>
      <c r="CA47" s="37">
        <v>82.008815305027341</v>
      </c>
      <c r="CB47" s="37">
        <v>81.448590455231724</v>
      </c>
      <c r="CC47" s="37">
        <v>81.176673711481314</v>
      </c>
      <c r="CD47" s="37">
        <v>86.334129806335767</v>
      </c>
      <c r="CE47" s="37">
        <v>80.89650706997088</v>
      </c>
      <c r="CF47" s="37">
        <v>79.431927972429065</v>
      </c>
      <c r="CG47" s="37">
        <v>79.044898077142506</v>
      </c>
      <c r="CH47" s="37">
        <v>79.488533567309318</v>
      </c>
      <c r="CI47" s="37">
        <v>79.559238654795081</v>
      </c>
      <c r="CJ47" s="37">
        <v>77.202228113040093</v>
      </c>
      <c r="CK47" s="37">
        <v>70.163660825064682</v>
      </c>
      <c r="CL47" s="37">
        <v>70.027044962424114</v>
      </c>
      <c r="CM47" s="37">
        <v>71.901322891497671</v>
      </c>
      <c r="CN47" s="37">
        <v>75.025657907798532</v>
      </c>
      <c r="CO47" s="37">
        <v>74.886277395402004</v>
      </c>
      <c r="CP47" s="37">
        <v>75.325155483671921</v>
      </c>
      <c r="CQ47" s="37">
        <v>74.300458843358811</v>
      </c>
      <c r="CR47" s="37">
        <v>71.381778301697722</v>
      </c>
      <c r="CS47" s="37">
        <v>71.702761249998019</v>
      </c>
      <c r="CT47" s="37">
        <v>71.490576468215906</v>
      </c>
      <c r="CU47" s="37">
        <v>72.261291254501572</v>
      </c>
      <c r="CV47" s="37">
        <v>72.850825957519348</v>
      </c>
      <c r="CW47" s="37">
        <v>70.996721071841378</v>
      </c>
      <c r="CX47" s="37">
        <v>74.012221046922477</v>
      </c>
      <c r="CY47" s="37">
        <v>75.467167348849017</v>
      </c>
      <c r="CZ47" s="37">
        <v>74.660546986632937</v>
      </c>
      <c r="DA47" s="37">
        <v>76.390382770648074</v>
      </c>
      <c r="DB47" s="37">
        <v>76.390382770648074</v>
      </c>
      <c r="DC47" s="37">
        <v>76.491133477983254</v>
      </c>
      <c r="DD47" s="37">
        <v>78.882103794830144</v>
      </c>
      <c r="DE47" s="37">
        <v>78.766871651314602</v>
      </c>
      <c r="DF47" s="37">
        <v>78.970457278334877</v>
      </c>
      <c r="DG47" s="37">
        <v>78.861048276120641</v>
      </c>
      <c r="DH47" s="37">
        <v>78.845651685560156</v>
      </c>
      <c r="DI47" s="37">
        <v>78.670938207567659</v>
      </c>
      <c r="DJ47" s="37">
        <v>79.513757850089533</v>
      </c>
      <c r="DK47" s="37">
        <v>80.333806442032909</v>
      </c>
      <c r="DL47" s="37">
        <v>80.738282126921987</v>
      </c>
      <c r="DM47" s="37">
        <v>81.352684383717857</v>
      </c>
      <c r="DN47" s="37">
        <v>81.09108969798865</v>
      </c>
      <c r="DO47" s="37">
        <v>82.994874864353662</v>
      </c>
      <c r="DP47" s="37">
        <v>117.98544615363214</v>
      </c>
      <c r="DQ47" s="37">
        <v>132.86007536332488</v>
      </c>
      <c r="DR47" s="37">
        <v>146.23657460778114</v>
      </c>
      <c r="DS47" s="37">
        <v>166.13207901393383</v>
      </c>
      <c r="DT47" s="35">
        <v>100</v>
      </c>
      <c r="DU47" s="37">
        <v>105.01892393076179</v>
      </c>
      <c r="DV47" s="37">
        <v>157.63164663837648</v>
      </c>
      <c r="DW47" s="37">
        <f t="shared" si="0"/>
        <v>5.0189239307617726</v>
      </c>
      <c r="DX47" s="37">
        <f t="shared" si="1"/>
        <v>26.830076056450508</v>
      </c>
      <c r="DZ47" s="36">
        <f t="shared" si="2"/>
        <v>0.63439037866178283</v>
      </c>
    </row>
    <row r="48" spans="1:131">
      <c r="A48" s="1" t="s">
        <v>42</v>
      </c>
      <c r="B48" s="37">
        <v>0.50951282707582579</v>
      </c>
      <c r="C48" s="37"/>
      <c r="D48" s="37"/>
      <c r="E48" s="37"/>
      <c r="F48" s="37">
        <v>87.116111801528177</v>
      </c>
      <c r="G48" s="37">
        <v>87.111783003491979</v>
      </c>
      <c r="H48" s="37">
        <v>87.107905819173254</v>
      </c>
      <c r="I48" s="37">
        <v>87.110039962865827</v>
      </c>
      <c r="J48" s="37">
        <v>86.698784753197131</v>
      </c>
      <c r="K48" s="37">
        <v>86.91788992202541</v>
      </c>
      <c r="L48" s="37">
        <v>86.944330344139686</v>
      </c>
      <c r="M48" s="37">
        <v>86.931992943663857</v>
      </c>
      <c r="N48" s="37">
        <v>87.091939117480905</v>
      </c>
      <c r="O48" s="37">
        <v>87.089172488604916</v>
      </c>
      <c r="P48" s="37">
        <v>87.090792347213196</v>
      </c>
      <c r="Q48" s="37">
        <v>87.181210007828071</v>
      </c>
      <c r="R48" s="37">
        <v>87.156598752242857</v>
      </c>
      <c r="S48" s="37">
        <v>87.18796641213379</v>
      </c>
      <c r="T48" s="37">
        <v>88.088943598046924</v>
      </c>
      <c r="U48" s="37">
        <v>87.009750147791109</v>
      </c>
      <c r="V48" s="37">
        <v>88.603594283258062</v>
      </c>
      <c r="W48" s="37">
        <v>84.611053288831855</v>
      </c>
      <c r="X48" s="37">
        <v>86.709978752742359</v>
      </c>
      <c r="Y48" s="37">
        <v>87.150965925943694</v>
      </c>
      <c r="Z48" s="37">
        <v>87.979762576455258</v>
      </c>
      <c r="AA48" s="37">
        <v>89.590913694505218</v>
      </c>
      <c r="AB48" s="37">
        <v>89.904254683871585</v>
      </c>
      <c r="AC48" s="37">
        <v>92.213163870018732</v>
      </c>
      <c r="AD48" s="37">
        <v>92.281315761092017</v>
      </c>
      <c r="AE48" s="37">
        <v>92.616974297529126</v>
      </c>
      <c r="AF48" s="37">
        <v>93.360008154899049</v>
      </c>
      <c r="AG48" s="37">
        <v>94.351516726619579</v>
      </c>
      <c r="AH48" s="37">
        <v>94.580573450070176</v>
      </c>
      <c r="AI48" s="37">
        <v>100.39213006242589</v>
      </c>
      <c r="AJ48" s="37">
        <v>100.79491373491831</v>
      </c>
      <c r="AK48" s="37">
        <v>102.80222800910477</v>
      </c>
      <c r="AL48" s="37">
        <v>102.84149933503238</v>
      </c>
      <c r="AM48" s="37">
        <v>102.17220291603354</v>
      </c>
      <c r="AN48" s="37">
        <v>101.41731619873607</v>
      </c>
      <c r="AO48" s="37">
        <v>101.15819608835909</v>
      </c>
      <c r="AP48" s="37">
        <v>101.10505946266871</v>
      </c>
      <c r="AQ48" s="37">
        <v>101.48315994452895</v>
      </c>
      <c r="AR48" s="37">
        <v>101.64432762619086</v>
      </c>
      <c r="AS48" s="37">
        <v>101.69276582091898</v>
      </c>
      <c r="AT48" s="37">
        <v>101.51146552686455</v>
      </c>
      <c r="AU48" s="37">
        <v>101.30045504960994</v>
      </c>
      <c r="AV48" s="37">
        <v>101.81881848096606</v>
      </c>
      <c r="AW48" s="37">
        <v>100.0433208477185</v>
      </c>
      <c r="AX48" s="37">
        <v>100</v>
      </c>
      <c r="AY48" s="37">
        <v>99.999999999999986</v>
      </c>
      <c r="AZ48" s="37">
        <v>100.48313150434214</v>
      </c>
      <c r="BA48" s="37">
        <v>101.4057597671882</v>
      </c>
      <c r="BB48" s="37">
        <v>101.48491392330168</v>
      </c>
      <c r="BC48" s="37">
        <v>100.74026445416359</v>
      </c>
      <c r="BD48" s="37">
        <v>100.35122627026658</v>
      </c>
      <c r="BE48" s="37">
        <v>100.11934569040646</v>
      </c>
      <c r="BF48" s="37">
        <v>99.531359595179936</v>
      </c>
      <c r="BG48" s="37">
        <v>99.222002243498267</v>
      </c>
      <c r="BH48" s="37">
        <v>98.674441012739464</v>
      </c>
      <c r="BI48" s="37">
        <v>98.647118666972219</v>
      </c>
      <c r="BJ48" s="37">
        <v>98.128140341833912</v>
      </c>
      <c r="BK48" s="37">
        <v>97.914589050526118</v>
      </c>
      <c r="BL48" s="37">
        <v>97.283807867466251</v>
      </c>
      <c r="BM48" s="37">
        <v>97.21527043803323</v>
      </c>
      <c r="BN48" s="37">
        <v>96.364448968574919</v>
      </c>
      <c r="BO48" s="37">
        <v>96.450857377477035</v>
      </c>
      <c r="BP48" s="37">
        <v>96.532198078955815</v>
      </c>
      <c r="BQ48" s="37">
        <v>96.838002024610006</v>
      </c>
      <c r="BR48" s="37">
        <v>96.701037693181206</v>
      </c>
      <c r="BS48" s="37">
        <v>96.811864777043894</v>
      </c>
      <c r="BT48" s="37">
        <v>96.771106864225516</v>
      </c>
      <c r="BU48" s="37">
        <v>96.084806740712736</v>
      </c>
      <c r="BV48" s="37">
        <v>94.681598221659314</v>
      </c>
      <c r="BW48" s="37">
        <v>93.830304256146519</v>
      </c>
      <c r="BX48" s="37">
        <v>91.159226556182162</v>
      </c>
      <c r="BY48" s="37">
        <v>89.225814323052163</v>
      </c>
      <c r="BZ48" s="37">
        <v>86.485917182198648</v>
      </c>
      <c r="CA48" s="37">
        <v>85.123833430939257</v>
      </c>
      <c r="CB48" s="37">
        <v>84.35532415429789</v>
      </c>
      <c r="CC48" s="37">
        <v>84.244871942121932</v>
      </c>
      <c r="CD48" s="37">
        <v>84.585323811423834</v>
      </c>
      <c r="CE48" s="37">
        <v>82.679698271400511</v>
      </c>
      <c r="CF48" s="37">
        <v>80.122762216120435</v>
      </c>
      <c r="CG48" s="37">
        <v>79.757256689764716</v>
      </c>
      <c r="CH48" s="37">
        <v>78.39192405710358</v>
      </c>
      <c r="CI48" s="37">
        <v>77.249486588380279</v>
      </c>
      <c r="CJ48" s="37">
        <v>73.271039612851879</v>
      </c>
      <c r="CK48" s="37">
        <v>72.198975123786141</v>
      </c>
      <c r="CL48" s="37">
        <v>71.489121075168768</v>
      </c>
      <c r="CM48" s="37">
        <v>71.438758137738489</v>
      </c>
      <c r="CN48" s="37">
        <v>72.16492536115021</v>
      </c>
      <c r="CO48" s="37">
        <v>73.842572702086315</v>
      </c>
      <c r="CP48" s="37">
        <v>73.948521415970589</v>
      </c>
      <c r="CQ48" s="37">
        <v>73.663124507679598</v>
      </c>
      <c r="CR48" s="37">
        <v>73.791149053957199</v>
      </c>
      <c r="CS48" s="37">
        <v>73.853254152611598</v>
      </c>
      <c r="CT48" s="37">
        <v>74.022678610140318</v>
      </c>
      <c r="CU48" s="37">
        <v>77.06742118494607</v>
      </c>
      <c r="CV48" s="37">
        <v>81.553378225665128</v>
      </c>
      <c r="CW48" s="37">
        <v>83.083344032042987</v>
      </c>
      <c r="CX48" s="37">
        <v>84.029794166297606</v>
      </c>
      <c r="CY48" s="37">
        <v>83.627645087507446</v>
      </c>
      <c r="CZ48" s="37">
        <v>83.755164025715558</v>
      </c>
      <c r="DA48" s="37">
        <v>83.819024559232361</v>
      </c>
      <c r="DB48" s="37">
        <v>85.755170038182996</v>
      </c>
      <c r="DC48" s="37">
        <v>86.523702514117502</v>
      </c>
      <c r="DD48" s="37">
        <v>89.106967314217769</v>
      </c>
      <c r="DE48" s="37">
        <v>90.911536811174116</v>
      </c>
      <c r="DF48" s="37">
        <v>90.794704759838453</v>
      </c>
      <c r="DG48" s="37">
        <v>91.317708216413962</v>
      </c>
      <c r="DH48" s="37">
        <v>90.730138594935653</v>
      </c>
      <c r="DI48" s="37">
        <v>90.984972781868478</v>
      </c>
      <c r="DJ48" s="37">
        <v>90.880010885073077</v>
      </c>
      <c r="DK48" s="37">
        <v>90.295795693922543</v>
      </c>
      <c r="DL48" s="37">
        <v>89.880061365352901</v>
      </c>
      <c r="DM48" s="37">
        <v>89.666773922825996</v>
      </c>
      <c r="DN48" s="37">
        <v>89.797397587387323</v>
      </c>
      <c r="DO48" s="37">
        <v>90.333211979179765</v>
      </c>
      <c r="DP48" s="37">
        <v>92.55687888928874</v>
      </c>
      <c r="DQ48" s="37">
        <v>94.177121595587735</v>
      </c>
      <c r="DR48" s="37">
        <v>108.15006394618983</v>
      </c>
      <c r="DS48" s="37">
        <v>108.15006394618983</v>
      </c>
      <c r="DT48" s="35">
        <v>100</v>
      </c>
      <c r="DU48" s="37">
        <v>105.3775648528362</v>
      </c>
      <c r="DV48" s="37">
        <v>110.55848291546457</v>
      </c>
      <c r="DW48" s="37">
        <f t="shared" si="0"/>
        <v>5.3775648528362012</v>
      </c>
      <c r="DX48" s="37">
        <f t="shared" si="1"/>
        <v>10.216959379340977</v>
      </c>
      <c r="DZ48" s="36">
        <f t="shared" si="2"/>
        <v>0.90449866317776983</v>
      </c>
    </row>
    <row r="49" spans="1:130">
      <c r="A49" s="1" t="s">
        <v>43</v>
      </c>
      <c r="B49" s="37">
        <v>3.7438432541747795</v>
      </c>
      <c r="C49" s="37"/>
      <c r="D49" s="37"/>
      <c r="E49" s="37"/>
      <c r="F49" s="37">
        <v>87.116111801528177</v>
      </c>
      <c r="G49" s="37">
        <v>87.111783003491979</v>
      </c>
      <c r="H49" s="37">
        <v>87.107905819173254</v>
      </c>
      <c r="I49" s="37">
        <v>87.110039962865827</v>
      </c>
      <c r="J49" s="37">
        <v>86.698784753197131</v>
      </c>
      <c r="K49" s="37">
        <v>86.91788992202541</v>
      </c>
      <c r="L49" s="37">
        <v>86.944330344139686</v>
      </c>
      <c r="M49" s="37">
        <v>86.931992943663857</v>
      </c>
      <c r="N49" s="37">
        <v>87.091939117480905</v>
      </c>
      <c r="O49" s="37">
        <v>87.089172488604916</v>
      </c>
      <c r="P49" s="37">
        <v>87.090792347213196</v>
      </c>
      <c r="Q49" s="37">
        <v>87.181210007828071</v>
      </c>
      <c r="R49" s="37">
        <v>87.156598752242857</v>
      </c>
      <c r="S49" s="37">
        <v>87.18796641213379</v>
      </c>
      <c r="T49" s="37">
        <v>88.088943598046924</v>
      </c>
      <c r="U49" s="37">
        <v>87.009750147791109</v>
      </c>
      <c r="V49" s="37">
        <v>88.603594283258062</v>
      </c>
      <c r="W49" s="37">
        <v>84.611053288831855</v>
      </c>
      <c r="X49" s="37">
        <v>86.709978752742359</v>
      </c>
      <c r="Y49" s="37">
        <v>87.150965925943694</v>
      </c>
      <c r="Z49" s="37">
        <v>87.979762576455258</v>
      </c>
      <c r="AA49" s="37">
        <v>89.590913694505218</v>
      </c>
      <c r="AB49" s="37">
        <v>89.904254683871585</v>
      </c>
      <c r="AC49" s="37">
        <v>92.213163870018732</v>
      </c>
      <c r="AD49" s="37">
        <v>92.281315761092017</v>
      </c>
      <c r="AE49" s="37">
        <v>92.616974297529126</v>
      </c>
      <c r="AF49" s="37">
        <v>93.360008154899049</v>
      </c>
      <c r="AG49" s="37">
        <v>94.351516726619579</v>
      </c>
      <c r="AH49" s="37">
        <v>94.580573450070176</v>
      </c>
      <c r="AI49" s="37">
        <v>100.39213006242589</v>
      </c>
      <c r="AJ49" s="37">
        <v>100.79491373491831</v>
      </c>
      <c r="AK49" s="37">
        <v>102.80222800910477</v>
      </c>
      <c r="AL49" s="37">
        <v>102.84149933503238</v>
      </c>
      <c r="AM49" s="37">
        <v>102.17220291603354</v>
      </c>
      <c r="AN49" s="37">
        <v>101.41731619873607</v>
      </c>
      <c r="AO49" s="37">
        <v>101.15819608835909</v>
      </c>
      <c r="AP49" s="37">
        <v>101.10505946266871</v>
      </c>
      <c r="AQ49" s="37">
        <v>101.48315994452895</v>
      </c>
      <c r="AR49" s="37">
        <v>101.64432762619086</v>
      </c>
      <c r="AS49" s="37">
        <v>101.69276582091898</v>
      </c>
      <c r="AT49" s="37">
        <v>101.51146552686455</v>
      </c>
      <c r="AU49" s="37">
        <v>101.30045504960994</v>
      </c>
      <c r="AV49" s="37">
        <v>101.81881848096606</v>
      </c>
      <c r="AW49" s="37">
        <v>100.0433208477185</v>
      </c>
      <c r="AX49" s="37">
        <v>100</v>
      </c>
      <c r="AY49" s="37">
        <v>99.999999999999972</v>
      </c>
      <c r="AZ49" s="37">
        <v>99.989982348886357</v>
      </c>
      <c r="BA49" s="37">
        <v>99.989982348886357</v>
      </c>
      <c r="BB49" s="37">
        <v>99.987784177920261</v>
      </c>
      <c r="BC49" s="37">
        <v>99.989982348886357</v>
      </c>
      <c r="BD49" s="37">
        <v>99.997203118184188</v>
      </c>
      <c r="BE49" s="37">
        <v>99.997345818470336</v>
      </c>
      <c r="BF49" s="37">
        <v>99.992790212928512</v>
      </c>
      <c r="BG49" s="37">
        <v>99.987645848903327</v>
      </c>
      <c r="BH49" s="37">
        <v>99.98554549349916</v>
      </c>
      <c r="BI49" s="37">
        <v>99.986940408328465</v>
      </c>
      <c r="BJ49" s="37">
        <v>99.987281679123157</v>
      </c>
      <c r="BK49" s="37">
        <v>99.98734749741709</v>
      </c>
      <c r="BL49" s="37">
        <v>99.984243100238871</v>
      </c>
      <c r="BM49" s="37">
        <v>99.984243100238871</v>
      </c>
      <c r="BN49" s="37">
        <v>99.983947472981825</v>
      </c>
      <c r="BO49" s="37">
        <v>99.983551163761831</v>
      </c>
      <c r="BP49" s="37">
        <v>99.983542433380933</v>
      </c>
      <c r="BQ49" s="37">
        <v>99.983237511471856</v>
      </c>
      <c r="BR49" s="37">
        <v>99.98696069497737</v>
      </c>
      <c r="BS49" s="37">
        <v>100.00471640837087</v>
      </c>
      <c r="BT49" s="37">
        <v>100.00541824846701</v>
      </c>
      <c r="BU49" s="37">
        <v>99.990782451286691</v>
      </c>
      <c r="BV49" s="37">
        <v>99.990785877431321</v>
      </c>
      <c r="BW49" s="37">
        <v>99.990785877431321</v>
      </c>
      <c r="BX49" s="37">
        <v>99.989744452401212</v>
      </c>
      <c r="BY49" s="37">
        <v>99.989744452401212</v>
      </c>
      <c r="BZ49" s="37">
        <v>99.989740746372917</v>
      </c>
      <c r="CA49" s="37">
        <v>101.04068353295683</v>
      </c>
      <c r="CB49" s="37">
        <v>101.04061560426096</v>
      </c>
      <c r="CC49" s="37">
        <v>101.04215373004283</v>
      </c>
      <c r="CD49" s="37">
        <v>101.03796333065694</v>
      </c>
      <c r="CE49" s="37">
        <v>101.03272945345243</v>
      </c>
      <c r="CF49" s="37">
        <v>101.03272945345243</v>
      </c>
      <c r="CG49" s="37">
        <v>101.03272945345243</v>
      </c>
      <c r="CH49" s="37">
        <v>101.03561932156174</v>
      </c>
      <c r="CI49" s="37">
        <v>101.03609835979772</v>
      </c>
      <c r="CJ49" s="37">
        <v>101.0386963855625</v>
      </c>
      <c r="CK49" s="37">
        <v>101.02813763426468</v>
      </c>
      <c r="CL49" s="37">
        <v>101.03066234731827</v>
      </c>
      <c r="CM49" s="37">
        <v>101.59458090097451</v>
      </c>
      <c r="CN49" s="37">
        <v>101.59662115364328</v>
      </c>
      <c r="CO49" s="37">
        <v>101.59125405254089</v>
      </c>
      <c r="CP49" s="37">
        <v>101.58999176007566</v>
      </c>
      <c r="CQ49" s="37">
        <v>101.59263627884719</v>
      </c>
      <c r="CR49" s="37">
        <v>101.59385797403712</v>
      </c>
      <c r="CS49" s="37">
        <v>101.59344794479601</v>
      </c>
      <c r="CT49" s="37">
        <v>101.59385647492921</v>
      </c>
      <c r="CU49" s="37">
        <v>101.59338867168273</v>
      </c>
      <c r="CV49" s="37">
        <v>101.5930428882868</v>
      </c>
      <c r="CW49" s="37">
        <v>101.5930428882868</v>
      </c>
      <c r="CX49" s="37">
        <v>101.5930428882868</v>
      </c>
      <c r="CY49" s="37">
        <v>101.59629070525726</v>
      </c>
      <c r="CZ49" s="37">
        <v>101.58971467075698</v>
      </c>
      <c r="DA49" s="37">
        <v>101.59149394056452</v>
      </c>
      <c r="DB49" s="37">
        <v>101.59116115905464</v>
      </c>
      <c r="DC49" s="37">
        <v>101.59552909228611</v>
      </c>
      <c r="DD49" s="37">
        <v>102.11365404889301</v>
      </c>
      <c r="DE49" s="37">
        <v>102.11196144946364</v>
      </c>
      <c r="DF49" s="37">
        <v>102.11195984655191</v>
      </c>
      <c r="DG49" s="37">
        <v>102.12598206598904</v>
      </c>
      <c r="DH49" s="37">
        <v>102.12041134387866</v>
      </c>
      <c r="DI49" s="37">
        <v>102.1179672743792</v>
      </c>
      <c r="DJ49" s="37">
        <v>102.11759751848047</v>
      </c>
      <c r="DK49" s="37">
        <v>102.1139553136134</v>
      </c>
      <c r="DL49" s="37">
        <v>102.1139553136134</v>
      </c>
      <c r="DM49" s="37">
        <v>102.11307922396178</v>
      </c>
      <c r="DN49" s="37">
        <v>102.10725849384224</v>
      </c>
      <c r="DO49" s="37">
        <v>102.109607853955</v>
      </c>
      <c r="DP49" s="37">
        <v>111.99719979400111</v>
      </c>
      <c r="DQ49" s="37">
        <v>133.79090981224431</v>
      </c>
      <c r="DR49" s="37">
        <v>135.39230253656856</v>
      </c>
      <c r="DS49" s="37">
        <v>156.0473894695283</v>
      </c>
      <c r="DT49" s="35">
        <v>100</v>
      </c>
      <c r="DU49" s="37">
        <v>98.187861225220374</v>
      </c>
      <c r="DV49" s="37">
        <v>170.31055195206878</v>
      </c>
      <c r="DW49" s="37">
        <f t="shared" si="0"/>
        <v>-1.8121387747796263</v>
      </c>
      <c r="DX49" s="37">
        <f t="shared" si="1"/>
        <v>-2.0763834731711199</v>
      </c>
      <c r="DZ49" s="36">
        <f t="shared" si="2"/>
        <v>0.58716267931621424</v>
      </c>
    </row>
    <row r="50" spans="1:130" s="36" customFormat="1" ht="13.5" customHeight="1">
      <c r="A50" s="3" t="s">
        <v>104</v>
      </c>
      <c r="B50" s="35">
        <v>9.9121401417559092</v>
      </c>
      <c r="C50" s="35">
        <v>99.422024651894191</v>
      </c>
      <c r="D50" s="35">
        <v>97.925551245110256</v>
      </c>
      <c r="E50" s="35">
        <v>97.30800455644615</v>
      </c>
      <c r="F50" s="35">
        <v>96.816113874291077</v>
      </c>
      <c r="G50" s="35">
        <v>93.295174296929304</v>
      </c>
      <c r="H50" s="35">
        <v>94.204601664349312</v>
      </c>
      <c r="I50" s="35">
        <v>95.666911434604501</v>
      </c>
      <c r="J50" s="35">
        <v>86.698784753197131</v>
      </c>
      <c r="K50" s="35">
        <v>86.91788992202541</v>
      </c>
      <c r="L50" s="35">
        <v>86.944330344139686</v>
      </c>
      <c r="M50" s="35">
        <v>86.931992943663857</v>
      </c>
      <c r="N50" s="35">
        <v>87.091939117480905</v>
      </c>
      <c r="O50" s="35">
        <v>94.581280464155085</v>
      </c>
      <c r="P50" s="35">
        <v>94.562960070129193</v>
      </c>
      <c r="Q50" s="35">
        <v>93.632555105999202</v>
      </c>
      <c r="R50" s="35">
        <v>94.771136339343656</v>
      </c>
      <c r="S50" s="35">
        <v>94.767525559049119</v>
      </c>
      <c r="T50" s="35">
        <v>94.861332371576125</v>
      </c>
      <c r="U50" s="35">
        <v>94.81006416641462</v>
      </c>
      <c r="V50" s="35">
        <v>94.444169518419358</v>
      </c>
      <c r="W50" s="35">
        <v>94.887421751654443</v>
      </c>
      <c r="X50" s="35">
        <v>94.879345524740984</v>
      </c>
      <c r="Y50" s="35">
        <v>94.531414543226035</v>
      </c>
      <c r="Z50" s="35">
        <v>95.190982971829811</v>
      </c>
      <c r="AA50" s="35">
        <v>95.645211351691188</v>
      </c>
      <c r="AB50" s="35">
        <v>96.384146524926251</v>
      </c>
      <c r="AC50" s="35">
        <v>97.01879345920635</v>
      </c>
      <c r="AD50" s="35">
        <v>97.326917351694362</v>
      </c>
      <c r="AE50" s="35">
        <v>97.328679077663224</v>
      </c>
      <c r="AF50" s="35">
        <v>97.717565239285946</v>
      </c>
      <c r="AG50" s="35">
        <v>100.95862143483573</v>
      </c>
      <c r="AH50" s="35">
        <v>98.240253498510654</v>
      </c>
      <c r="AI50" s="35">
        <v>98.57787145497187</v>
      </c>
      <c r="AJ50" s="35">
        <v>98.705299667607846</v>
      </c>
      <c r="AK50" s="35">
        <v>98.615184415099066</v>
      </c>
      <c r="AL50" s="35">
        <v>98.90860086494807</v>
      </c>
      <c r="AM50" s="35">
        <v>99.349547018684603</v>
      </c>
      <c r="AN50" s="35">
        <v>99.59308089053863</v>
      </c>
      <c r="AO50" s="35">
        <v>99.866376054462279</v>
      </c>
      <c r="AP50" s="35">
        <v>99.687570765958867</v>
      </c>
      <c r="AQ50" s="35">
        <v>99.670596833168915</v>
      </c>
      <c r="AR50" s="35">
        <v>100.14855902692551</v>
      </c>
      <c r="AS50" s="35">
        <v>100.15564552014861</v>
      </c>
      <c r="AT50" s="35">
        <v>100.22703501123547</v>
      </c>
      <c r="AU50" s="35">
        <v>100.31297358757085</v>
      </c>
      <c r="AV50" s="35">
        <v>100.2847265880475</v>
      </c>
      <c r="AW50" s="35">
        <v>100.2449986777158</v>
      </c>
      <c r="AX50" s="35">
        <v>100</v>
      </c>
      <c r="AY50" s="35">
        <v>99.996820642952088</v>
      </c>
      <c r="AZ50" s="35">
        <v>100.19924299310577</v>
      </c>
      <c r="BA50" s="35">
        <v>100.56428639071446</v>
      </c>
      <c r="BB50" s="35">
        <v>100.60582670547448</v>
      </c>
      <c r="BC50" s="35">
        <v>100.32793637472845</v>
      </c>
      <c r="BD50" s="35">
        <v>100.30557746947397</v>
      </c>
      <c r="BE50" s="35">
        <v>100.1053398829625</v>
      </c>
      <c r="BF50" s="35">
        <v>99.831911960511832</v>
      </c>
      <c r="BG50" s="35">
        <v>99.941907894264858</v>
      </c>
      <c r="BH50" s="35">
        <v>99.579304705839775</v>
      </c>
      <c r="BI50" s="35">
        <v>99.212138759144736</v>
      </c>
      <c r="BJ50" s="35">
        <v>98.920939209801915</v>
      </c>
      <c r="BK50" s="35">
        <v>98.929472501680578</v>
      </c>
      <c r="BL50" s="35">
        <v>98.850224188718329</v>
      </c>
      <c r="BM50" s="35">
        <v>98.730666998424823</v>
      </c>
      <c r="BN50" s="35">
        <v>97.990089942676747</v>
      </c>
      <c r="BO50" s="35">
        <v>97.701153481515561</v>
      </c>
      <c r="BP50" s="35">
        <v>97.757961265986694</v>
      </c>
      <c r="BQ50" s="35">
        <v>97.745531670779869</v>
      </c>
      <c r="BR50" s="35">
        <v>97.61003769666938</v>
      </c>
      <c r="BS50" s="35">
        <v>97.343924994212216</v>
      </c>
      <c r="BT50" s="35">
        <v>97.207987696605926</v>
      </c>
      <c r="BU50" s="35">
        <v>97.12275294814873</v>
      </c>
      <c r="BV50" s="35">
        <v>97.02562844413346</v>
      </c>
      <c r="BW50" s="35">
        <v>97.092560321096897</v>
      </c>
      <c r="BX50" s="35">
        <v>96.987495930126627</v>
      </c>
      <c r="BY50" s="35">
        <v>96.971742021099487</v>
      </c>
      <c r="BZ50" s="35">
        <v>96.522718055126091</v>
      </c>
      <c r="CA50" s="35">
        <v>96.281947286087089</v>
      </c>
      <c r="CB50" s="35">
        <v>96.216879689755373</v>
      </c>
      <c r="CC50" s="35">
        <v>95.430012079211835</v>
      </c>
      <c r="CD50" s="35">
        <v>95.295510516833033</v>
      </c>
      <c r="CE50" s="35">
        <v>94.796199339394306</v>
      </c>
      <c r="CF50" s="35">
        <v>94.49007840916741</v>
      </c>
      <c r="CG50" s="35">
        <v>94.265754042798619</v>
      </c>
      <c r="CH50" s="35">
        <v>94.199828716925396</v>
      </c>
      <c r="CI50" s="35">
        <v>93.917119870372304</v>
      </c>
      <c r="CJ50" s="35">
        <v>93.737133249131631</v>
      </c>
      <c r="CK50" s="35">
        <v>93.054137133516718</v>
      </c>
      <c r="CL50" s="35">
        <v>92.751842847632872</v>
      </c>
      <c r="CM50" s="35">
        <v>92.650361156920425</v>
      </c>
      <c r="CN50" s="35">
        <v>92.68188503173144</v>
      </c>
      <c r="CO50" s="35">
        <v>92.727675409187867</v>
      </c>
      <c r="CP50" s="35">
        <v>92.698681697510025</v>
      </c>
      <c r="CQ50" s="35">
        <v>92.44641894024835</v>
      </c>
      <c r="CR50" s="35">
        <v>92.505035278772453</v>
      </c>
      <c r="CS50" s="35">
        <v>92.594295053920447</v>
      </c>
      <c r="CT50" s="35">
        <v>93.018778107858822</v>
      </c>
      <c r="CU50" s="35">
        <v>93.332468906777223</v>
      </c>
      <c r="CV50" s="35">
        <v>93.983451788151569</v>
      </c>
      <c r="CW50" s="35">
        <v>94.580819879170306</v>
      </c>
      <c r="CX50" s="35">
        <v>94.63877589348607</v>
      </c>
      <c r="CY50" s="35">
        <v>94.655403083857692</v>
      </c>
      <c r="CZ50" s="35">
        <v>95.018360811910327</v>
      </c>
      <c r="DA50" s="35">
        <v>94.959792434978596</v>
      </c>
      <c r="DB50" s="35">
        <v>95.011930046233601</v>
      </c>
      <c r="DC50" s="35">
        <v>96.05645177317173</v>
      </c>
      <c r="DD50" s="35">
        <v>99.412642985014386</v>
      </c>
      <c r="DE50" s="35">
        <v>100.72286852894808</v>
      </c>
      <c r="DF50" s="35">
        <v>101.1769367760777</v>
      </c>
      <c r="DG50" s="35">
        <v>101.73146547790037</v>
      </c>
      <c r="DH50" s="35">
        <v>102.16764958387283</v>
      </c>
      <c r="DI50" s="35">
        <v>102.63683325305695</v>
      </c>
      <c r="DJ50" s="35">
        <v>102.63500020401685</v>
      </c>
      <c r="DK50" s="35">
        <v>102.50816990065223</v>
      </c>
      <c r="DL50" s="35">
        <v>102.01590956816328</v>
      </c>
      <c r="DM50" s="35">
        <v>102.42107492407827</v>
      </c>
      <c r="DN50" s="35">
        <v>103.3565255226931</v>
      </c>
      <c r="DO50" s="35">
        <v>106.23846676496069</v>
      </c>
      <c r="DP50" s="35">
        <v>134.77597567293705</v>
      </c>
      <c r="DQ50" s="35">
        <v>147.06821139057598</v>
      </c>
      <c r="DR50" s="35">
        <v>158.93085160697174</v>
      </c>
      <c r="DS50" s="35">
        <v>173.95832287307957</v>
      </c>
      <c r="DT50" s="35">
        <v>100</v>
      </c>
      <c r="DU50" s="35">
        <v>105.20216659355447</v>
      </c>
      <c r="DV50" s="35">
        <v>178.71089693505181</v>
      </c>
      <c r="DW50" s="35">
        <f t="shared" si="0"/>
        <v>5.2021665935544519</v>
      </c>
      <c r="DX50" s="35">
        <f t="shared" si="1"/>
        <v>-2.1216594418112038</v>
      </c>
      <c r="DZ50" s="36">
        <f t="shared" si="2"/>
        <v>0.5595629685432254</v>
      </c>
    </row>
    <row r="51" spans="1:130" s="36" customFormat="1" ht="13">
      <c r="A51" s="3" t="s">
        <v>44</v>
      </c>
      <c r="B51" s="35">
        <v>1.8859216204944738</v>
      </c>
      <c r="C51" s="35">
        <v>104.37485439088535</v>
      </c>
      <c r="D51" s="35">
        <v>105.32529576841344</v>
      </c>
      <c r="E51" s="35">
        <v>106.64506557996512</v>
      </c>
      <c r="F51" s="35">
        <v>106.30637374174721</v>
      </c>
      <c r="G51" s="35">
        <v>101.16743161997414</v>
      </c>
      <c r="H51" s="35">
        <v>100.62507246679414</v>
      </c>
      <c r="I51" s="35">
        <v>103.10593331592671</v>
      </c>
      <c r="J51" s="35">
        <v>103.32753889840262</v>
      </c>
      <c r="K51" s="35">
        <v>103.27156637058135</v>
      </c>
      <c r="L51" s="35">
        <v>103.36272418221665</v>
      </c>
      <c r="M51" s="35">
        <v>104.3148189072039</v>
      </c>
      <c r="N51" s="35">
        <v>103.56544211113834</v>
      </c>
      <c r="O51" s="35">
        <v>102.85322256574004</v>
      </c>
      <c r="P51" s="35">
        <v>103.02119216351215</v>
      </c>
      <c r="Q51" s="35">
        <v>98.491700616135887</v>
      </c>
      <c r="R51" s="35">
        <v>98.899121384904589</v>
      </c>
      <c r="S51" s="35">
        <v>99.110854513877541</v>
      </c>
      <c r="T51" s="35">
        <v>98.798828324780814</v>
      </c>
      <c r="U51" s="35">
        <v>98.943388096958785</v>
      </c>
      <c r="V51" s="35">
        <v>98.970765734678849</v>
      </c>
      <c r="W51" s="35">
        <v>98.924913671200301</v>
      </c>
      <c r="X51" s="35">
        <v>98.641900081120468</v>
      </c>
      <c r="Y51" s="35">
        <v>96.72633175559649</v>
      </c>
      <c r="Z51" s="35">
        <v>98.736892029610843</v>
      </c>
      <c r="AA51" s="35">
        <v>98.844586450501254</v>
      </c>
      <c r="AB51" s="35">
        <v>98.950182928127589</v>
      </c>
      <c r="AC51" s="35">
        <v>98.743164984345796</v>
      </c>
      <c r="AD51" s="35">
        <v>98.372632716308374</v>
      </c>
      <c r="AE51" s="35">
        <v>98.208419077631405</v>
      </c>
      <c r="AF51" s="35">
        <v>98.631650427959542</v>
      </c>
      <c r="AG51" s="35">
        <v>98.808451726221122</v>
      </c>
      <c r="AH51" s="35">
        <v>99.222654614243552</v>
      </c>
      <c r="AI51" s="35">
        <v>99.346735955157015</v>
      </c>
      <c r="AJ51" s="35">
        <v>99.672710413271858</v>
      </c>
      <c r="AK51" s="35">
        <v>99.781960025935163</v>
      </c>
      <c r="AL51" s="35">
        <v>99.547512256789915</v>
      </c>
      <c r="AM51" s="35">
        <v>99.896939841842197</v>
      </c>
      <c r="AN51" s="35">
        <v>99.971735172342377</v>
      </c>
      <c r="AO51" s="35">
        <v>100.00958165132558</v>
      </c>
      <c r="AP51" s="35">
        <v>99.887055502184992</v>
      </c>
      <c r="AQ51" s="35">
        <v>99.972538862050513</v>
      </c>
      <c r="AR51" s="35">
        <v>99.840065748080633</v>
      </c>
      <c r="AS51" s="35">
        <v>99.908953437349552</v>
      </c>
      <c r="AT51" s="35">
        <v>99.892211641351466</v>
      </c>
      <c r="AU51" s="35">
        <v>99.659225126221017</v>
      </c>
      <c r="AV51" s="35">
        <v>99.757849334691045</v>
      </c>
      <c r="AW51" s="35">
        <v>100.09020112282758</v>
      </c>
      <c r="AX51" s="35">
        <v>100</v>
      </c>
      <c r="AY51" s="35">
        <v>100</v>
      </c>
      <c r="AZ51" s="35">
        <v>97.619233050594772</v>
      </c>
      <c r="BA51" s="35">
        <v>99.971625217738634</v>
      </c>
      <c r="BB51" s="35">
        <v>99.749901216759199</v>
      </c>
      <c r="BC51" s="35">
        <v>99.914625398104334</v>
      </c>
      <c r="BD51" s="35">
        <v>100.10589946431759</v>
      </c>
      <c r="BE51" s="35">
        <v>99.91954917780528</v>
      </c>
      <c r="BF51" s="35">
        <v>99.693804987025146</v>
      </c>
      <c r="BG51" s="35">
        <v>99.50122005844571</v>
      </c>
      <c r="BH51" s="35">
        <v>99.892050443748261</v>
      </c>
      <c r="BI51" s="35">
        <v>100.01734995292691</v>
      </c>
      <c r="BJ51" s="35">
        <v>99.085795650492088</v>
      </c>
      <c r="BK51" s="35">
        <v>98.99894873568735</v>
      </c>
      <c r="BL51" s="35">
        <v>98.890641260884649</v>
      </c>
      <c r="BM51" s="35">
        <v>98.877811274105994</v>
      </c>
      <c r="BN51" s="35">
        <v>98.716761764450965</v>
      </c>
      <c r="BO51" s="35">
        <v>98.475187374557208</v>
      </c>
      <c r="BP51" s="35">
        <v>98.366798524159492</v>
      </c>
      <c r="BQ51" s="35">
        <v>98.36483889747818</v>
      </c>
      <c r="BR51" s="35">
        <v>98.253679486489133</v>
      </c>
      <c r="BS51" s="35">
        <v>98.020681705690293</v>
      </c>
      <c r="BT51" s="35">
        <v>98.193966569235954</v>
      </c>
      <c r="BU51" s="35">
        <v>98.027934220778405</v>
      </c>
      <c r="BV51" s="35">
        <v>97.613850612214975</v>
      </c>
      <c r="BW51" s="35">
        <v>97.586316435917226</v>
      </c>
      <c r="BX51" s="35">
        <v>97.124163335715735</v>
      </c>
      <c r="BY51" s="35">
        <v>97.018636923048902</v>
      </c>
      <c r="BZ51" s="35">
        <v>96.932336238547975</v>
      </c>
      <c r="CA51" s="35">
        <v>96.553144258141785</v>
      </c>
      <c r="CB51" s="35">
        <v>96.581704356572573</v>
      </c>
      <c r="CC51" s="35">
        <v>96.201749197825848</v>
      </c>
      <c r="CD51" s="35">
        <v>96.30792628595772</v>
      </c>
      <c r="CE51" s="35">
        <v>96.14908585203014</v>
      </c>
      <c r="CF51" s="35">
        <v>96.048313138649689</v>
      </c>
      <c r="CG51" s="35">
        <v>95.842975607401243</v>
      </c>
      <c r="CH51" s="35">
        <v>95.560228690961765</v>
      </c>
      <c r="CI51" s="35">
        <v>95.135639860441813</v>
      </c>
      <c r="CJ51" s="35">
        <v>94.836079588727301</v>
      </c>
      <c r="CK51" s="35">
        <v>94.680004905595922</v>
      </c>
      <c r="CL51" s="35">
        <v>94.277172407195934</v>
      </c>
      <c r="CM51" s="35">
        <v>94.066174093500905</v>
      </c>
      <c r="CN51" s="35">
        <v>93.934857142383194</v>
      </c>
      <c r="CO51" s="35">
        <v>93.809904544645619</v>
      </c>
      <c r="CP51" s="35">
        <v>93.818969288343709</v>
      </c>
      <c r="CQ51" s="35">
        <v>93.456970507630999</v>
      </c>
      <c r="CR51" s="35">
        <v>93.526722484641724</v>
      </c>
      <c r="CS51" s="35">
        <v>93.650211995710691</v>
      </c>
      <c r="CT51" s="35">
        <v>93.183380272744344</v>
      </c>
      <c r="CU51" s="35">
        <v>93.625302926400877</v>
      </c>
      <c r="CV51" s="35">
        <v>93.899862762795735</v>
      </c>
      <c r="CW51" s="35">
        <v>94.240311623195254</v>
      </c>
      <c r="CX51" s="35">
        <v>93.662210282053167</v>
      </c>
      <c r="CY51" s="35">
        <v>93.649170104445091</v>
      </c>
      <c r="CZ51" s="35">
        <v>93.905979949388367</v>
      </c>
      <c r="DA51" s="35">
        <v>94.228301551162957</v>
      </c>
      <c r="DB51" s="35">
        <v>94.535480030841725</v>
      </c>
      <c r="DC51" s="35">
        <v>95.714071039586912</v>
      </c>
      <c r="DD51" s="35">
        <v>98.475119970176664</v>
      </c>
      <c r="DE51" s="35">
        <v>99.718760904758781</v>
      </c>
      <c r="DF51" s="35">
        <v>99.273410791057984</v>
      </c>
      <c r="DG51" s="35">
        <v>99.332913881169745</v>
      </c>
      <c r="DH51" s="35">
        <v>99.73435921991161</v>
      </c>
      <c r="DI51" s="35">
        <v>100.32085253958728</v>
      </c>
      <c r="DJ51" s="35">
        <v>100.69630129584424</v>
      </c>
      <c r="DK51" s="35">
        <v>100.62856120406126</v>
      </c>
      <c r="DL51" s="35">
        <v>99.019915636451287</v>
      </c>
      <c r="DM51" s="35">
        <v>99.488895731258111</v>
      </c>
      <c r="DN51" s="35">
        <v>101.08164580045468</v>
      </c>
      <c r="DO51" s="35">
        <v>103.07821599626631</v>
      </c>
      <c r="DP51" s="35">
        <v>142.07758499095669</v>
      </c>
      <c r="DQ51" s="35">
        <v>140.72777500341056</v>
      </c>
      <c r="DR51" s="35">
        <v>153.93057875454383</v>
      </c>
      <c r="DS51" s="35">
        <v>155.27329660081284</v>
      </c>
      <c r="DT51" s="35">
        <v>100</v>
      </c>
      <c r="DU51" s="35">
        <v>103.07998108048236</v>
      </c>
      <c r="DV51" s="35">
        <v>163.22605687942598</v>
      </c>
      <c r="DW51" s="35">
        <f t="shared" si="0"/>
        <v>3.0799810804823551</v>
      </c>
      <c r="DX51" s="35">
        <f t="shared" si="1"/>
        <v>0.26634830981633684</v>
      </c>
      <c r="DZ51" s="36">
        <f t="shared" si="2"/>
        <v>0.61264728139496349</v>
      </c>
    </row>
    <row r="52" spans="1:130" ht="15.75" customHeight="1">
      <c r="A52" s="1" t="s">
        <v>45</v>
      </c>
      <c r="B52" s="37">
        <v>1.8859216204944738</v>
      </c>
      <c r="C52" s="37">
        <v>99.022847406093689</v>
      </c>
      <c r="D52" s="37">
        <v>105.32529576841344</v>
      </c>
      <c r="E52" s="37">
        <v>106.64506557996512</v>
      </c>
      <c r="F52" s="37">
        <v>106.30637374174721</v>
      </c>
      <c r="G52" s="37">
        <v>101.16743161997414</v>
      </c>
      <c r="H52" s="37">
        <v>100.62507246679414</v>
      </c>
      <c r="I52" s="37">
        <v>103.10593331592671</v>
      </c>
      <c r="J52" s="37">
        <v>103.32753889840262</v>
      </c>
      <c r="K52" s="37">
        <v>103.27156637058135</v>
      </c>
      <c r="L52" s="37">
        <v>103.36272418221665</v>
      </c>
      <c r="M52" s="37">
        <v>104.3148189072039</v>
      </c>
      <c r="N52" s="37">
        <v>103.56544211113834</v>
      </c>
      <c r="O52" s="37">
        <v>102.85322256574004</v>
      </c>
      <c r="P52" s="37">
        <v>94.562960070129193</v>
      </c>
      <c r="Q52" s="37">
        <v>93.632555105999202</v>
      </c>
      <c r="R52" s="37">
        <v>94.771136339343656</v>
      </c>
      <c r="S52" s="37">
        <v>94.767525559049119</v>
      </c>
      <c r="T52" s="37">
        <v>94.861332371576125</v>
      </c>
      <c r="U52" s="37">
        <v>94.81006416641462</v>
      </c>
      <c r="V52" s="37">
        <v>94.444169518419358</v>
      </c>
      <c r="W52" s="37">
        <v>94.887421751654443</v>
      </c>
      <c r="X52" s="37">
        <v>94.879345524740984</v>
      </c>
      <c r="Y52" s="37">
        <v>94.531414543226035</v>
      </c>
      <c r="Z52" s="37">
        <v>95.190982971829811</v>
      </c>
      <c r="AA52" s="37">
        <v>95.645211351691188</v>
      </c>
      <c r="AB52" s="37">
        <v>96.384146524926251</v>
      </c>
      <c r="AC52" s="37">
        <v>97.01879345920635</v>
      </c>
      <c r="AD52" s="37">
        <v>97.326917351694362</v>
      </c>
      <c r="AE52" s="37">
        <v>97.328679077663224</v>
      </c>
      <c r="AF52" s="37">
        <v>97.717565239285946</v>
      </c>
      <c r="AG52" s="37">
        <v>100.95862143483573</v>
      </c>
      <c r="AH52" s="37">
        <v>98.240253498510654</v>
      </c>
      <c r="AI52" s="37">
        <v>98.57787145497187</v>
      </c>
      <c r="AJ52" s="37">
        <v>98.705299667607846</v>
      </c>
      <c r="AK52" s="37">
        <v>98.615184415099066</v>
      </c>
      <c r="AL52" s="37">
        <v>98.90860086494807</v>
      </c>
      <c r="AM52" s="37">
        <v>99.896939841842197</v>
      </c>
      <c r="AN52" s="37">
        <v>99.971735172342377</v>
      </c>
      <c r="AO52" s="37">
        <v>100.00958165132558</v>
      </c>
      <c r="AP52" s="37">
        <v>99.887055502184992</v>
      </c>
      <c r="AQ52" s="37">
        <v>99.972538862050513</v>
      </c>
      <c r="AR52" s="37">
        <v>99.840065748080633</v>
      </c>
      <c r="AS52" s="37">
        <v>99.908953437349552</v>
      </c>
      <c r="AT52" s="37">
        <v>99.892211641351466</v>
      </c>
      <c r="AU52" s="37">
        <v>99.659225126221017</v>
      </c>
      <c r="AV52" s="37">
        <v>99.757849334691045</v>
      </c>
      <c r="AW52" s="37">
        <v>100.09020112282758</v>
      </c>
      <c r="AX52" s="37">
        <v>100</v>
      </c>
      <c r="AY52" s="37">
        <v>100</v>
      </c>
      <c r="AZ52" s="37">
        <v>97.619233050594772</v>
      </c>
      <c r="BA52" s="37">
        <v>99.971625217738634</v>
      </c>
      <c r="BB52" s="37">
        <v>99.749901216759199</v>
      </c>
      <c r="BC52" s="37">
        <v>99.914625398104334</v>
      </c>
      <c r="BD52" s="37">
        <v>100.10589946431759</v>
      </c>
      <c r="BE52" s="37">
        <v>99.91954917780528</v>
      </c>
      <c r="BF52" s="37">
        <v>99.693804987025146</v>
      </c>
      <c r="BG52" s="37">
        <v>99.50122005844571</v>
      </c>
      <c r="BH52" s="37">
        <v>99.892050443748261</v>
      </c>
      <c r="BI52" s="37">
        <v>100.01734995292691</v>
      </c>
      <c r="BJ52" s="37">
        <v>99.085795650492088</v>
      </c>
      <c r="BK52" s="37">
        <v>98.99894873568735</v>
      </c>
      <c r="BL52" s="37">
        <v>98.890641260884649</v>
      </c>
      <c r="BM52" s="37">
        <v>98.877811274105994</v>
      </c>
      <c r="BN52" s="37">
        <v>98.716761764450965</v>
      </c>
      <c r="BO52" s="37">
        <v>98.475187374557208</v>
      </c>
      <c r="BP52" s="37">
        <v>98.366798524159492</v>
      </c>
      <c r="BQ52" s="37">
        <v>98.36483889747818</v>
      </c>
      <c r="BR52" s="37">
        <v>98.253679486489133</v>
      </c>
      <c r="BS52" s="37">
        <v>98.020681705690293</v>
      </c>
      <c r="BT52" s="37">
        <v>98.193966569235954</v>
      </c>
      <c r="BU52" s="37">
        <v>98.027934220778405</v>
      </c>
      <c r="BV52" s="37">
        <v>97.613850612214975</v>
      </c>
      <c r="BW52" s="37">
        <v>97.586316435917226</v>
      </c>
      <c r="BX52" s="37">
        <v>97.124163335715735</v>
      </c>
      <c r="BY52" s="37">
        <v>97.018636923048902</v>
      </c>
      <c r="BZ52" s="37">
        <v>96.932336238547975</v>
      </c>
      <c r="CA52" s="37">
        <v>96.553144258141785</v>
      </c>
      <c r="CB52" s="37">
        <v>96.581704356572573</v>
      </c>
      <c r="CC52" s="37">
        <v>96.201749197825848</v>
      </c>
      <c r="CD52" s="37">
        <v>96.30792628595772</v>
      </c>
      <c r="CE52" s="37">
        <v>96.14908585203014</v>
      </c>
      <c r="CF52" s="37">
        <v>96.048313138649689</v>
      </c>
      <c r="CG52" s="37">
        <v>95.842975607401243</v>
      </c>
      <c r="CH52" s="37">
        <v>95.560228690961765</v>
      </c>
      <c r="CI52" s="37">
        <v>95.135639860441813</v>
      </c>
      <c r="CJ52" s="37">
        <v>94.836079588727301</v>
      </c>
      <c r="CK52" s="37">
        <v>94.680004905595922</v>
      </c>
      <c r="CL52" s="37">
        <v>94.277172407195934</v>
      </c>
      <c r="CM52" s="37">
        <v>94.066174093500905</v>
      </c>
      <c r="CN52" s="37">
        <v>93.934857142383194</v>
      </c>
      <c r="CO52" s="37">
        <v>93.809904544645619</v>
      </c>
      <c r="CP52" s="37">
        <v>93.818969288343709</v>
      </c>
      <c r="CQ52" s="37">
        <v>93.456970507630999</v>
      </c>
      <c r="CR52" s="37">
        <v>93.526722484641724</v>
      </c>
      <c r="CS52" s="37">
        <v>93.650211995710691</v>
      </c>
      <c r="CT52" s="37">
        <v>93.183380272744344</v>
      </c>
      <c r="CU52" s="37">
        <v>93.625302926400877</v>
      </c>
      <c r="CV52" s="37">
        <v>93.899862762795735</v>
      </c>
      <c r="CW52" s="37">
        <v>94.240311623195254</v>
      </c>
      <c r="CX52" s="37">
        <v>93.662210282053167</v>
      </c>
      <c r="CY52" s="37">
        <v>93.649170104445091</v>
      </c>
      <c r="CZ52" s="37">
        <v>93.905979949388367</v>
      </c>
      <c r="DA52" s="37">
        <v>94.228301551162957</v>
      </c>
      <c r="DB52" s="37">
        <v>94.535480030841725</v>
      </c>
      <c r="DC52" s="37">
        <v>95.714071039586912</v>
      </c>
      <c r="DD52" s="37">
        <v>98.475119970176664</v>
      </c>
      <c r="DE52" s="37">
        <v>99.718760904758781</v>
      </c>
      <c r="DF52" s="37">
        <v>99.273410791057984</v>
      </c>
      <c r="DG52" s="37">
        <v>99.332913881169745</v>
      </c>
      <c r="DH52" s="37">
        <v>99.73435921991161</v>
      </c>
      <c r="DI52" s="37">
        <v>100.32085253958728</v>
      </c>
      <c r="DJ52" s="37">
        <v>100.69630129584424</v>
      </c>
      <c r="DK52" s="37">
        <v>100.62856120406126</v>
      </c>
      <c r="DL52" s="37">
        <v>99.019915636451287</v>
      </c>
      <c r="DM52" s="37">
        <v>99.488895731258111</v>
      </c>
      <c r="DN52" s="37">
        <v>101.08164580045468</v>
      </c>
      <c r="DO52" s="37">
        <v>103.07821599626631</v>
      </c>
      <c r="DP52" s="37">
        <v>142.07758499095669</v>
      </c>
      <c r="DQ52" s="37">
        <v>140.72777500341056</v>
      </c>
      <c r="DR52" s="37">
        <v>153.93057875454383</v>
      </c>
      <c r="DS52" s="37">
        <v>155.27329660081284</v>
      </c>
      <c r="DT52" s="35">
        <v>100</v>
      </c>
      <c r="DU52" s="37">
        <v>103.07998108048236</v>
      </c>
      <c r="DV52" s="37">
        <v>163.22605687942598</v>
      </c>
      <c r="DW52" s="37">
        <f t="shared" si="0"/>
        <v>3.0799810804823551</v>
      </c>
      <c r="DX52" s="37">
        <f t="shared" si="1"/>
        <v>0.26634830981633684</v>
      </c>
      <c r="DZ52" s="36">
        <f t="shared" si="2"/>
        <v>0.61264728139496349</v>
      </c>
    </row>
    <row r="53" spans="1:130" s="36" customFormat="1" ht="13.5" customHeight="1">
      <c r="A53" s="3" t="s">
        <v>46</v>
      </c>
      <c r="B53" s="35">
        <v>0.94743854714332554</v>
      </c>
      <c r="C53" s="35"/>
      <c r="D53" s="35"/>
      <c r="E53" s="35"/>
      <c r="F53" s="35">
        <v>110.72095352803296</v>
      </c>
      <c r="G53" s="35">
        <v>106.59696886736094</v>
      </c>
      <c r="H53" s="35">
        <v>106.32183298365673</v>
      </c>
      <c r="I53" s="35">
        <v>106.66593296392506</v>
      </c>
      <c r="J53" s="35">
        <v>106.20926410512661</v>
      </c>
      <c r="K53" s="35">
        <v>103.65861676486276</v>
      </c>
      <c r="L53" s="35">
        <v>103.27624085934053</v>
      </c>
      <c r="M53" s="35">
        <v>104.98990352391957</v>
      </c>
      <c r="N53" s="35">
        <v>104.81201913037897</v>
      </c>
      <c r="O53" s="35">
        <v>102.69095019704953</v>
      </c>
      <c r="P53" s="35">
        <v>102.33804247760234</v>
      </c>
      <c r="Q53" s="35">
        <v>102.12540449294238</v>
      </c>
      <c r="R53" s="35">
        <v>101.32577278830308</v>
      </c>
      <c r="S53" s="35">
        <v>102.30463041632449</v>
      </c>
      <c r="T53" s="35">
        <v>101.26484234717579</v>
      </c>
      <c r="U53" s="35">
        <v>101.09701844602787</v>
      </c>
      <c r="V53" s="35">
        <v>102.36678447277467</v>
      </c>
      <c r="W53" s="35">
        <v>101.40507100511883</v>
      </c>
      <c r="X53" s="35">
        <v>100.38122862443939</v>
      </c>
      <c r="Y53" s="35">
        <v>99.252121370172873</v>
      </c>
      <c r="Z53" s="35">
        <v>102.01538089585162</v>
      </c>
      <c r="AA53" s="35">
        <v>102.52457991392276</v>
      </c>
      <c r="AB53" s="35">
        <v>101.93802819197053</v>
      </c>
      <c r="AC53" s="35">
        <v>102.11135303167363</v>
      </c>
      <c r="AD53" s="35">
        <v>102.74072378768821</v>
      </c>
      <c r="AE53" s="35">
        <v>101.16270146338547</v>
      </c>
      <c r="AF53" s="35">
        <v>100.00438037699766</v>
      </c>
      <c r="AG53" s="35">
        <v>98.882868039954488</v>
      </c>
      <c r="AH53" s="35">
        <v>99.075740453494646</v>
      </c>
      <c r="AI53" s="35">
        <v>99.960078579662195</v>
      </c>
      <c r="AJ53" s="35">
        <v>99.787681881855235</v>
      </c>
      <c r="AK53" s="35">
        <v>101.47644738069302</v>
      </c>
      <c r="AL53" s="35">
        <v>101.0148552506119</v>
      </c>
      <c r="AM53" s="35">
        <v>100.58014527910811</v>
      </c>
      <c r="AN53" s="35">
        <v>97.959072564397204</v>
      </c>
      <c r="AO53" s="35">
        <v>97.312904703823122</v>
      </c>
      <c r="AP53" s="35">
        <v>99.161921824192731</v>
      </c>
      <c r="AQ53" s="35">
        <v>100.15121921624981</v>
      </c>
      <c r="AR53" s="35">
        <v>100.03479400230179</v>
      </c>
      <c r="AS53" s="35">
        <v>98.75623326514885</v>
      </c>
      <c r="AT53" s="35">
        <v>96.163231183394515</v>
      </c>
      <c r="AU53" s="35">
        <v>95.627489570854365</v>
      </c>
      <c r="AV53" s="35">
        <v>95.3092953637275</v>
      </c>
      <c r="AW53" s="35">
        <v>96.894086332589907</v>
      </c>
      <c r="AX53" s="35">
        <v>100</v>
      </c>
      <c r="AY53" s="35">
        <v>100</v>
      </c>
      <c r="AZ53" s="35">
        <v>99.623845591474804</v>
      </c>
      <c r="BA53" s="35">
        <v>100.04455995426079</v>
      </c>
      <c r="BB53" s="35">
        <v>100.04692173892934</v>
      </c>
      <c r="BC53" s="35">
        <v>99.778814183378515</v>
      </c>
      <c r="BD53" s="35">
        <v>99.925807328484964</v>
      </c>
      <c r="BE53" s="35">
        <v>100.25461091065438</v>
      </c>
      <c r="BF53" s="35">
        <v>100.33834093423309</v>
      </c>
      <c r="BG53" s="35">
        <v>100.42819185140468</v>
      </c>
      <c r="BH53" s="35">
        <v>100.57534346174677</v>
      </c>
      <c r="BI53" s="35">
        <v>100.29840779766067</v>
      </c>
      <c r="BJ53" s="35">
        <v>100.23735150480132</v>
      </c>
      <c r="BK53" s="35">
        <v>100.21811330659006</v>
      </c>
      <c r="BL53" s="35">
        <v>99.932579032132395</v>
      </c>
      <c r="BM53" s="35">
        <v>99.926985169938106</v>
      </c>
      <c r="BN53" s="35">
        <v>100.06329860747744</v>
      </c>
      <c r="BO53" s="35">
        <v>99.948971590066776</v>
      </c>
      <c r="BP53" s="35">
        <v>99.868622463707396</v>
      </c>
      <c r="BQ53" s="35">
        <v>99.785560666203921</v>
      </c>
      <c r="BR53" s="35">
        <v>99.862347265665818</v>
      </c>
      <c r="BS53" s="35">
        <v>100.01638502932335</v>
      </c>
      <c r="BT53" s="35">
        <v>100.13096685522667</v>
      </c>
      <c r="BU53" s="35">
        <v>99.895835513229997</v>
      </c>
      <c r="BV53" s="35">
        <v>99.737117930582102</v>
      </c>
      <c r="BW53" s="35">
        <v>99.820541912557161</v>
      </c>
      <c r="BX53" s="35">
        <v>99.776660101878022</v>
      </c>
      <c r="BY53" s="35">
        <v>99.863374723890104</v>
      </c>
      <c r="BZ53" s="35">
        <v>99.835030316920751</v>
      </c>
      <c r="CA53" s="35">
        <v>99.566046293690817</v>
      </c>
      <c r="CB53" s="35">
        <v>99.593837221099463</v>
      </c>
      <c r="CC53" s="35">
        <v>99.523400453762079</v>
      </c>
      <c r="CD53" s="35">
        <v>99.546115880169722</v>
      </c>
      <c r="CE53" s="35">
        <v>99.560685455923689</v>
      </c>
      <c r="CF53" s="35">
        <v>99.520904585439482</v>
      </c>
      <c r="CG53" s="35">
        <v>98.888730863357722</v>
      </c>
      <c r="CH53" s="35">
        <v>98.894328296516932</v>
      </c>
      <c r="CI53" s="35">
        <v>98.837438792399951</v>
      </c>
      <c r="CJ53" s="35">
        <v>98.773478619479491</v>
      </c>
      <c r="CK53" s="35">
        <v>98.688382978281425</v>
      </c>
      <c r="CL53" s="35">
        <v>98.785385032051337</v>
      </c>
      <c r="CM53" s="35">
        <v>98.720026616221816</v>
      </c>
      <c r="CN53" s="35">
        <v>98.902224640711992</v>
      </c>
      <c r="CO53" s="35">
        <v>98.161610366741698</v>
      </c>
      <c r="CP53" s="35">
        <v>98.323377615898693</v>
      </c>
      <c r="CQ53" s="35">
        <v>98.4560807439142</v>
      </c>
      <c r="CR53" s="35">
        <v>98.467040452223756</v>
      </c>
      <c r="CS53" s="35">
        <v>98.385458451689942</v>
      </c>
      <c r="CT53" s="35">
        <v>98.022562519525422</v>
      </c>
      <c r="CU53" s="35">
        <v>98.979148079432647</v>
      </c>
      <c r="CV53" s="35">
        <v>99.235913283549237</v>
      </c>
      <c r="CW53" s="35">
        <v>99.192084363583632</v>
      </c>
      <c r="CX53" s="35">
        <v>99.12867556988104</v>
      </c>
      <c r="CY53" s="35">
        <v>99.454543264145741</v>
      </c>
      <c r="CZ53" s="35">
        <v>99.429345256943137</v>
      </c>
      <c r="DA53" s="35">
        <v>99.287508179061433</v>
      </c>
      <c r="DB53" s="35">
        <v>99.198863839267688</v>
      </c>
      <c r="DC53" s="35">
        <v>99.991194883250785</v>
      </c>
      <c r="DD53" s="35">
        <v>100.44530849586975</v>
      </c>
      <c r="DE53" s="35">
        <v>100.76121579533152</v>
      </c>
      <c r="DF53" s="35">
        <v>101.24156535324749</v>
      </c>
      <c r="DG53" s="35">
        <v>101.58463977658998</v>
      </c>
      <c r="DH53" s="35">
        <v>101.18309702361621</v>
      </c>
      <c r="DI53" s="35">
        <v>102.75474363480491</v>
      </c>
      <c r="DJ53" s="35">
        <v>103.58706077397733</v>
      </c>
      <c r="DK53" s="35">
        <v>103.56054877708563</v>
      </c>
      <c r="DL53" s="35">
        <v>103.40756376551774</v>
      </c>
      <c r="DM53" s="35">
        <v>103.97234205680516</v>
      </c>
      <c r="DN53" s="35">
        <v>104.19675638090116</v>
      </c>
      <c r="DO53" s="35">
        <v>105.88505767404993</v>
      </c>
      <c r="DP53" s="35">
        <v>123.45032239487176</v>
      </c>
      <c r="DQ53" s="35">
        <v>129.58738924182458</v>
      </c>
      <c r="DR53" s="35">
        <v>134.20763257803461</v>
      </c>
      <c r="DS53" s="35">
        <v>160.61679768199056</v>
      </c>
      <c r="DT53" s="35">
        <v>100</v>
      </c>
      <c r="DU53" s="35">
        <v>106.05903266907137</v>
      </c>
      <c r="DV53" s="35">
        <v>163.12220823787678</v>
      </c>
      <c r="DW53" s="35">
        <f t="shared" si="0"/>
        <v>6.0590326690713709</v>
      </c>
      <c r="DX53" s="35">
        <f t="shared" si="1"/>
        <v>-1.169263501926693</v>
      </c>
      <c r="DZ53" s="36">
        <f t="shared" si="2"/>
        <v>0.61303731159752728</v>
      </c>
    </row>
    <row r="54" spans="1:130">
      <c r="A54" s="1" t="s">
        <v>46</v>
      </c>
      <c r="B54" s="37">
        <v>0.94743854714332554</v>
      </c>
      <c r="C54" s="37"/>
      <c r="D54" s="37"/>
      <c r="E54" s="37"/>
      <c r="F54" s="37">
        <v>110.72095352803296</v>
      </c>
      <c r="G54" s="37">
        <v>106.59696886736094</v>
      </c>
      <c r="H54" s="37">
        <v>106.32183298365673</v>
      </c>
      <c r="I54" s="37">
        <v>106.66593296392506</v>
      </c>
      <c r="J54" s="37">
        <v>106.20926410512661</v>
      </c>
      <c r="K54" s="37">
        <v>103.65861676486276</v>
      </c>
      <c r="L54" s="37">
        <v>103.27624085934053</v>
      </c>
      <c r="M54" s="37">
        <v>104.98990352391957</v>
      </c>
      <c r="N54" s="37">
        <v>104.81201913037897</v>
      </c>
      <c r="O54" s="37">
        <v>102.69095019704953</v>
      </c>
      <c r="P54" s="37">
        <v>102.33804247760234</v>
      </c>
      <c r="Q54" s="37">
        <v>102.12540449294238</v>
      </c>
      <c r="R54" s="37">
        <v>101.32577278830308</v>
      </c>
      <c r="S54" s="37">
        <v>102.30463041632449</v>
      </c>
      <c r="T54" s="37">
        <v>101.26484234717579</v>
      </c>
      <c r="U54" s="37">
        <v>101.09701844602787</v>
      </c>
      <c r="V54" s="37">
        <v>102.36678447277467</v>
      </c>
      <c r="W54" s="37">
        <v>101.40507100511883</v>
      </c>
      <c r="X54" s="37">
        <v>100.38122862443939</v>
      </c>
      <c r="Y54" s="37">
        <v>99.252121370172873</v>
      </c>
      <c r="Z54" s="37">
        <v>102.01538089585162</v>
      </c>
      <c r="AA54" s="37">
        <v>102.52457991392276</v>
      </c>
      <c r="AB54" s="37">
        <v>101.93802819197053</v>
      </c>
      <c r="AC54" s="37">
        <v>102.11135303167363</v>
      </c>
      <c r="AD54" s="37">
        <v>102.74072378768821</v>
      </c>
      <c r="AE54" s="37">
        <v>101.16270146338547</v>
      </c>
      <c r="AF54" s="37">
        <v>100.00438037699766</v>
      </c>
      <c r="AG54" s="37">
        <v>98.882868039954488</v>
      </c>
      <c r="AH54" s="37">
        <v>99.075740453494646</v>
      </c>
      <c r="AI54" s="37">
        <v>99.960078579662195</v>
      </c>
      <c r="AJ54" s="37">
        <v>99.787681881855235</v>
      </c>
      <c r="AK54" s="37">
        <v>101.47644738069302</v>
      </c>
      <c r="AL54" s="37">
        <v>101.0148552506119</v>
      </c>
      <c r="AM54" s="37">
        <v>100.58014527910811</v>
      </c>
      <c r="AN54" s="37">
        <v>97.959072564397204</v>
      </c>
      <c r="AO54" s="37">
        <v>97.312904703823122</v>
      </c>
      <c r="AP54" s="37">
        <v>99.161921824192731</v>
      </c>
      <c r="AQ54" s="37">
        <v>100.15121921624981</v>
      </c>
      <c r="AR54" s="37">
        <v>100.03479400230179</v>
      </c>
      <c r="AS54" s="37">
        <v>98.75623326514885</v>
      </c>
      <c r="AT54" s="37">
        <v>96.163231183394515</v>
      </c>
      <c r="AU54" s="37">
        <v>95.627489570854365</v>
      </c>
      <c r="AV54" s="37">
        <v>95.3092953637275</v>
      </c>
      <c r="AW54" s="37">
        <v>96.894086332589907</v>
      </c>
      <c r="AX54" s="37">
        <v>100</v>
      </c>
      <c r="AY54" s="37">
        <v>100</v>
      </c>
      <c r="AZ54" s="37">
        <v>99.623845591474804</v>
      </c>
      <c r="BA54" s="37">
        <v>100.04455995426079</v>
      </c>
      <c r="BB54" s="37">
        <v>100.04692173892934</v>
      </c>
      <c r="BC54" s="37">
        <v>99.778814183378515</v>
      </c>
      <c r="BD54" s="37">
        <v>99.925807328484964</v>
      </c>
      <c r="BE54" s="37">
        <v>100.25461091065438</v>
      </c>
      <c r="BF54" s="37">
        <v>100.33834093423309</v>
      </c>
      <c r="BG54" s="37">
        <v>100.42819185140468</v>
      </c>
      <c r="BH54" s="37">
        <v>100.57534346174677</v>
      </c>
      <c r="BI54" s="37">
        <v>100.29840779766067</v>
      </c>
      <c r="BJ54" s="37">
        <v>100.23735150480132</v>
      </c>
      <c r="BK54" s="37">
        <v>100.21811330659006</v>
      </c>
      <c r="BL54" s="37">
        <v>99.932579032132395</v>
      </c>
      <c r="BM54" s="37">
        <v>99.926985169938106</v>
      </c>
      <c r="BN54" s="37">
        <v>100.06329860747744</v>
      </c>
      <c r="BO54" s="37">
        <v>99.948971590066776</v>
      </c>
      <c r="BP54" s="37">
        <v>99.868622463707396</v>
      </c>
      <c r="BQ54" s="37">
        <v>99.785560666203921</v>
      </c>
      <c r="BR54" s="37">
        <v>99.862347265665818</v>
      </c>
      <c r="BS54" s="37">
        <v>100.01638502932335</v>
      </c>
      <c r="BT54" s="37">
        <v>100.13096685522667</v>
      </c>
      <c r="BU54" s="37">
        <v>99.895835513229997</v>
      </c>
      <c r="BV54" s="37">
        <v>99.737117930582102</v>
      </c>
      <c r="BW54" s="37">
        <v>99.820541912557161</v>
      </c>
      <c r="BX54" s="37">
        <v>99.776660101878022</v>
      </c>
      <c r="BY54" s="37">
        <v>99.863374723890104</v>
      </c>
      <c r="BZ54" s="37">
        <v>99.835030316920751</v>
      </c>
      <c r="CA54" s="37">
        <v>99.566046293690817</v>
      </c>
      <c r="CB54" s="37">
        <v>99.593837221099463</v>
      </c>
      <c r="CC54" s="37">
        <v>99.523400453762079</v>
      </c>
      <c r="CD54" s="37">
        <v>99.546115880169722</v>
      </c>
      <c r="CE54" s="37">
        <v>99.560685455923689</v>
      </c>
      <c r="CF54" s="37">
        <v>99.520904585439482</v>
      </c>
      <c r="CG54" s="37">
        <v>98.888730863357722</v>
      </c>
      <c r="CH54" s="37">
        <v>98.894328296516932</v>
      </c>
      <c r="CI54" s="37">
        <v>98.837438792399951</v>
      </c>
      <c r="CJ54" s="37">
        <v>98.773478619479491</v>
      </c>
      <c r="CK54" s="37">
        <v>98.688382978281425</v>
      </c>
      <c r="CL54" s="37">
        <v>98.785385032051337</v>
      </c>
      <c r="CM54" s="37">
        <v>98.720026616221816</v>
      </c>
      <c r="CN54" s="37">
        <v>98.902224640711992</v>
      </c>
      <c r="CO54" s="37">
        <v>98.161610366741698</v>
      </c>
      <c r="CP54" s="37">
        <v>98.323377615898693</v>
      </c>
      <c r="CQ54" s="37">
        <v>98.4560807439142</v>
      </c>
      <c r="CR54" s="37">
        <v>98.467040452223756</v>
      </c>
      <c r="CS54" s="37">
        <v>98.385458451689942</v>
      </c>
      <c r="CT54" s="37">
        <v>98.022562519525422</v>
      </c>
      <c r="CU54" s="37">
        <v>98.979148079432647</v>
      </c>
      <c r="CV54" s="37">
        <v>99.235913283549237</v>
      </c>
      <c r="CW54" s="37">
        <v>99.192084363583632</v>
      </c>
      <c r="CX54" s="37">
        <v>99.12867556988104</v>
      </c>
      <c r="CY54" s="37">
        <v>99.454543264145741</v>
      </c>
      <c r="CZ54" s="37">
        <v>99.429345256943137</v>
      </c>
      <c r="DA54" s="37">
        <v>99.287508179061433</v>
      </c>
      <c r="DB54" s="37">
        <v>99.198863839267688</v>
      </c>
      <c r="DC54" s="37">
        <v>99.991194883250785</v>
      </c>
      <c r="DD54" s="37">
        <v>100.44530849586975</v>
      </c>
      <c r="DE54" s="37">
        <v>100.76121579533152</v>
      </c>
      <c r="DF54" s="37">
        <v>101.24156535324749</v>
      </c>
      <c r="DG54" s="37">
        <v>101.58463977658998</v>
      </c>
      <c r="DH54" s="37">
        <v>101.18309702361621</v>
      </c>
      <c r="DI54" s="37">
        <v>102.75474363480491</v>
      </c>
      <c r="DJ54" s="37">
        <v>103.58706077397733</v>
      </c>
      <c r="DK54" s="37">
        <v>103.56054877708563</v>
      </c>
      <c r="DL54" s="37">
        <v>103.40756376551774</v>
      </c>
      <c r="DM54" s="37">
        <v>103.97234205680516</v>
      </c>
      <c r="DN54" s="37">
        <v>104.19675638090116</v>
      </c>
      <c r="DO54" s="37">
        <v>105.88505767404993</v>
      </c>
      <c r="DP54" s="37">
        <v>123.45032239487176</v>
      </c>
      <c r="DQ54" s="37">
        <v>129.58738924182458</v>
      </c>
      <c r="DR54" s="37">
        <v>134.20763257803461</v>
      </c>
      <c r="DS54" s="37">
        <v>160.61679768199056</v>
      </c>
      <c r="DT54" s="35">
        <v>100</v>
      </c>
      <c r="DU54" s="37">
        <v>106.05903266907137</v>
      </c>
      <c r="DV54" s="37">
        <v>163.12220823787678</v>
      </c>
      <c r="DW54" s="37">
        <f t="shared" si="0"/>
        <v>6.0590326690713709</v>
      </c>
      <c r="DX54" s="37">
        <f t="shared" si="1"/>
        <v>-1.169263501926693</v>
      </c>
      <c r="DZ54" s="36">
        <f t="shared" si="2"/>
        <v>0.61303731159752728</v>
      </c>
    </row>
    <row r="55" spans="1:130" s="36" customFormat="1" ht="13">
      <c r="A55" s="3" t="s">
        <v>47</v>
      </c>
      <c r="B55" s="35">
        <v>1.3400169831415327</v>
      </c>
      <c r="C55" s="35">
        <v>106.31001545832213</v>
      </c>
      <c r="D55" s="35">
        <v>86.37112940246196</v>
      </c>
      <c r="E55" s="35">
        <v>89.160419210229165</v>
      </c>
      <c r="F55" s="35">
        <v>106.99498084014238</v>
      </c>
      <c r="G55" s="35">
        <v>107.86661024930051</v>
      </c>
      <c r="H55" s="35">
        <v>110.56166401253185</v>
      </c>
      <c r="I55" s="35">
        <v>114.97872410766291</v>
      </c>
      <c r="J55" s="35">
        <v>116.13959529774353</v>
      </c>
      <c r="K55" s="35">
        <v>121.55540529170838</v>
      </c>
      <c r="L55" s="35">
        <v>118.05394106457807</v>
      </c>
      <c r="M55" s="35">
        <v>118.19362248764568</v>
      </c>
      <c r="N55" s="35">
        <v>114.79627682222302</v>
      </c>
      <c r="O55" s="35">
        <v>111.89065677994806</v>
      </c>
      <c r="P55" s="35">
        <v>112.45823332553003</v>
      </c>
      <c r="Q55" s="35">
        <v>100.31800717169243</v>
      </c>
      <c r="R55" s="35">
        <v>103.51802118706009</v>
      </c>
      <c r="S55" s="35">
        <v>103.56048427935102</v>
      </c>
      <c r="T55" s="35">
        <v>103.29487088907688</v>
      </c>
      <c r="U55" s="35">
        <v>103.75454941036669</v>
      </c>
      <c r="V55" s="35">
        <v>104.33497548859143</v>
      </c>
      <c r="W55" s="35">
        <v>103.93751046176526</v>
      </c>
      <c r="X55" s="35">
        <v>102.72922299897199</v>
      </c>
      <c r="Y55" s="35">
        <v>104.38815450919573</v>
      </c>
      <c r="Z55" s="35">
        <v>103.41058297922399</v>
      </c>
      <c r="AA55" s="35">
        <v>103.73045172196552</v>
      </c>
      <c r="AB55" s="35">
        <v>103.33975823195173</v>
      </c>
      <c r="AC55" s="35">
        <v>103.34437047768874</v>
      </c>
      <c r="AD55" s="35">
        <v>101.59946463400793</v>
      </c>
      <c r="AE55" s="35">
        <v>100.96316473991683</v>
      </c>
      <c r="AF55" s="35">
        <v>99.92448527251203</v>
      </c>
      <c r="AG55" s="35">
        <v>100.4884575527424</v>
      </c>
      <c r="AH55" s="35">
        <v>101.47199736324647</v>
      </c>
      <c r="AI55" s="35">
        <v>101.93782554551898</v>
      </c>
      <c r="AJ55" s="35">
        <v>103.1927796070332</v>
      </c>
      <c r="AK55" s="35">
        <v>103.04736430885325</v>
      </c>
      <c r="AL55" s="35">
        <v>102.54830895551289</v>
      </c>
      <c r="AM55" s="35">
        <v>102.70055625065534</v>
      </c>
      <c r="AN55" s="35">
        <v>102.41749910216677</v>
      </c>
      <c r="AO55" s="35">
        <v>102.59965689728529</v>
      </c>
      <c r="AP55" s="35">
        <v>101.42341331405056</v>
      </c>
      <c r="AQ55" s="35">
        <v>101.54477410965087</v>
      </c>
      <c r="AR55" s="35">
        <v>101.43946116532274</v>
      </c>
      <c r="AS55" s="35">
        <v>100.6947303105907</v>
      </c>
      <c r="AT55" s="35">
        <v>100.52821442002218</v>
      </c>
      <c r="AU55" s="35">
        <v>101.28324077460162</v>
      </c>
      <c r="AV55" s="35">
        <v>101.10454648236799</v>
      </c>
      <c r="AW55" s="35">
        <v>100.69224280727185</v>
      </c>
      <c r="AX55" s="35">
        <v>100</v>
      </c>
      <c r="AY55" s="35">
        <v>100.00000000000004</v>
      </c>
      <c r="AZ55" s="35">
        <v>101.56297039083769</v>
      </c>
      <c r="BA55" s="35">
        <v>101.7232002422552</v>
      </c>
      <c r="BB55" s="35">
        <v>102.13918907207943</v>
      </c>
      <c r="BC55" s="35">
        <v>102.01344360635142</v>
      </c>
      <c r="BD55" s="35">
        <v>101.84655530926617</v>
      </c>
      <c r="BE55" s="35">
        <v>101.65539906567105</v>
      </c>
      <c r="BF55" s="35">
        <v>100.96421348508217</v>
      </c>
      <c r="BG55" s="35">
        <v>100.95291243146704</v>
      </c>
      <c r="BH55" s="35">
        <v>100.64547862313822</v>
      </c>
      <c r="BI55" s="35">
        <v>100.92009457343534</v>
      </c>
      <c r="BJ55" s="35">
        <v>100.68565203589864</v>
      </c>
      <c r="BK55" s="35">
        <v>100.54448943086646</v>
      </c>
      <c r="BL55" s="35">
        <v>100.34697652806167</v>
      </c>
      <c r="BM55" s="35">
        <v>100.0991047311186</v>
      </c>
      <c r="BN55" s="35">
        <v>99.235992225644239</v>
      </c>
      <c r="BO55" s="35">
        <v>99.833945969754552</v>
      </c>
      <c r="BP55" s="35">
        <v>99.689785010659875</v>
      </c>
      <c r="BQ55" s="35">
        <v>99.377367042556585</v>
      </c>
      <c r="BR55" s="35">
        <v>99.173656034921478</v>
      </c>
      <c r="BS55" s="35">
        <v>98.603296513025057</v>
      </c>
      <c r="BT55" s="35">
        <v>98.669027147225307</v>
      </c>
      <c r="BU55" s="35">
        <v>98.607100497426131</v>
      </c>
      <c r="BV55" s="35">
        <v>98.748363505177835</v>
      </c>
      <c r="BW55" s="35">
        <v>99.052283679658188</v>
      </c>
      <c r="BX55" s="35">
        <v>98.992774597923173</v>
      </c>
      <c r="BY55" s="35">
        <v>98.906628238748823</v>
      </c>
      <c r="BZ55" s="35">
        <v>98.956566597708132</v>
      </c>
      <c r="CA55" s="35">
        <v>99.286400804193931</v>
      </c>
      <c r="CB55" s="35">
        <v>98.819344914566742</v>
      </c>
      <c r="CC55" s="35">
        <v>98.271199034497286</v>
      </c>
      <c r="CD55" s="35">
        <v>97.915531786804863</v>
      </c>
      <c r="CE55" s="35">
        <v>97.647181169059294</v>
      </c>
      <c r="CF55" s="35">
        <v>96.500048938695116</v>
      </c>
      <c r="CG55" s="35">
        <v>96.512034637273572</v>
      </c>
      <c r="CH55" s="35">
        <v>96.096568492104339</v>
      </c>
      <c r="CI55" s="35">
        <v>96.049031245672168</v>
      </c>
      <c r="CJ55" s="35">
        <v>95.283539106565854</v>
      </c>
      <c r="CK55" s="35">
        <v>95.060515794855206</v>
      </c>
      <c r="CL55" s="35">
        <v>94.619390460300863</v>
      </c>
      <c r="CM55" s="35">
        <v>94.524877004073034</v>
      </c>
      <c r="CN55" s="35">
        <v>94.333590268352197</v>
      </c>
      <c r="CO55" s="35">
        <v>95.043411248573051</v>
      </c>
      <c r="CP55" s="35">
        <v>94.875734695709198</v>
      </c>
      <c r="CQ55" s="35">
        <v>93.732327517397962</v>
      </c>
      <c r="CR55" s="35">
        <v>93.464695300093766</v>
      </c>
      <c r="CS55" s="35">
        <v>93.496110441455841</v>
      </c>
      <c r="CT55" s="35">
        <v>93.590866829713235</v>
      </c>
      <c r="CU55" s="35">
        <v>92.727333964296903</v>
      </c>
      <c r="CV55" s="35">
        <v>92.951987942735855</v>
      </c>
      <c r="CW55" s="35">
        <v>93.326474148685875</v>
      </c>
      <c r="CX55" s="35">
        <v>93.342503902618418</v>
      </c>
      <c r="CY55" s="35">
        <v>92.408660689790821</v>
      </c>
      <c r="CZ55" s="35">
        <v>92.785433640618322</v>
      </c>
      <c r="DA55" s="35">
        <v>92.932414455124331</v>
      </c>
      <c r="DB55" s="35">
        <v>92.155521101784331</v>
      </c>
      <c r="DC55" s="35">
        <v>92.678767865812532</v>
      </c>
      <c r="DD55" s="35">
        <v>96.778873400955774</v>
      </c>
      <c r="DE55" s="35">
        <v>98.669757379078192</v>
      </c>
      <c r="DF55" s="35">
        <v>98.420565403954257</v>
      </c>
      <c r="DG55" s="35">
        <v>98.908519110548767</v>
      </c>
      <c r="DH55" s="35">
        <v>100.39421755031086</v>
      </c>
      <c r="DI55" s="35">
        <v>100.59536741167366</v>
      </c>
      <c r="DJ55" s="35">
        <v>100.64197450277511</v>
      </c>
      <c r="DK55" s="35">
        <v>100.64969461621185</v>
      </c>
      <c r="DL55" s="35">
        <v>100.40359153820954</v>
      </c>
      <c r="DM55" s="35">
        <v>101.92634518951481</v>
      </c>
      <c r="DN55" s="35">
        <v>103.00166024607691</v>
      </c>
      <c r="DO55" s="35">
        <v>112.94578495744747</v>
      </c>
      <c r="DP55" s="35">
        <v>166.21963171440109</v>
      </c>
      <c r="DQ55" s="35">
        <v>179.41288662360006</v>
      </c>
      <c r="DR55" s="35">
        <v>168.23609821359079</v>
      </c>
      <c r="DS55" s="35">
        <v>222.73552822384713</v>
      </c>
      <c r="DT55" s="35">
        <v>100</v>
      </c>
      <c r="DU55" s="35">
        <v>100.53886513910899</v>
      </c>
      <c r="DV55" s="35">
        <v>237.86468088137016</v>
      </c>
      <c r="DW55" s="35">
        <f t="shared" si="0"/>
        <v>0.53886513910899225</v>
      </c>
      <c r="DX55" s="35">
        <f t="shared" si="1"/>
        <v>-0.3926695779199747</v>
      </c>
      <c r="DZ55" s="36">
        <f t="shared" si="2"/>
        <v>0.42040709713382302</v>
      </c>
    </row>
    <row r="56" spans="1:130" ht="13.5" customHeight="1">
      <c r="A56" s="1" t="s">
        <v>48</v>
      </c>
      <c r="B56" s="37">
        <v>1.3400169831415327</v>
      </c>
      <c r="C56" s="37">
        <v>86.37112940246196</v>
      </c>
      <c r="D56" s="37">
        <v>86.37112940246196</v>
      </c>
      <c r="E56" s="37">
        <v>89.160419210229165</v>
      </c>
      <c r="F56" s="37">
        <v>106.99498084014238</v>
      </c>
      <c r="G56" s="37">
        <v>107.86661024930051</v>
      </c>
      <c r="H56" s="37">
        <v>110.56166401253185</v>
      </c>
      <c r="I56" s="37">
        <v>114.97872410766291</v>
      </c>
      <c r="J56" s="37">
        <v>116.13959529774353</v>
      </c>
      <c r="K56" s="37">
        <v>121.55540529170838</v>
      </c>
      <c r="L56" s="37">
        <v>118.05394106457807</v>
      </c>
      <c r="M56" s="37">
        <v>118.19362248764568</v>
      </c>
      <c r="N56" s="37">
        <v>114.79627682222302</v>
      </c>
      <c r="O56" s="37">
        <v>111.89065677994806</v>
      </c>
      <c r="P56" s="37">
        <v>112.45823332553003</v>
      </c>
      <c r="Q56" s="37">
        <v>100.31800717169243</v>
      </c>
      <c r="R56" s="37">
        <v>103.51802118706009</v>
      </c>
      <c r="S56" s="37">
        <v>103.56048427935102</v>
      </c>
      <c r="T56" s="37">
        <v>103.29487088907688</v>
      </c>
      <c r="U56" s="37">
        <v>103.75454941036669</v>
      </c>
      <c r="V56" s="37">
        <v>104.33497548859143</v>
      </c>
      <c r="W56" s="37">
        <v>103.93751046176526</v>
      </c>
      <c r="X56" s="37">
        <v>102.72922299897199</v>
      </c>
      <c r="Y56" s="37">
        <v>104.38815450919573</v>
      </c>
      <c r="Z56" s="37">
        <v>103.41058297922399</v>
      </c>
      <c r="AA56" s="37">
        <v>103.73045172196552</v>
      </c>
      <c r="AB56" s="37">
        <v>103.33975823195173</v>
      </c>
      <c r="AC56" s="37">
        <v>103.34437047768874</v>
      </c>
      <c r="AD56" s="37">
        <v>101.59946463400793</v>
      </c>
      <c r="AE56" s="37">
        <v>100.96316473991683</v>
      </c>
      <c r="AF56" s="37">
        <v>99.92448527251203</v>
      </c>
      <c r="AG56" s="37">
        <v>100.4884575527424</v>
      </c>
      <c r="AH56" s="37">
        <v>101.47199736324647</v>
      </c>
      <c r="AI56" s="37">
        <v>101.93782554551898</v>
      </c>
      <c r="AJ56" s="37">
        <v>103.1927796070332</v>
      </c>
      <c r="AK56" s="37">
        <v>103.04736430885325</v>
      </c>
      <c r="AL56" s="37">
        <v>102.54830895551289</v>
      </c>
      <c r="AM56" s="37">
        <v>102.70055625065534</v>
      </c>
      <c r="AN56" s="37">
        <v>102.41749910216677</v>
      </c>
      <c r="AO56" s="37">
        <v>102.59965689728529</v>
      </c>
      <c r="AP56" s="37">
        <v>101.42341331405056</v>
      </c>
      <c r="AQ56" s="37">
        <v>101.54477410965087</v>
      </c>
      <c r="AR56" s="37">
        <v>101.43946116532274</v>
      </c>
      <c r="AS56" s="37">
        <v>100.6947303105907</v>
      </c>
      <c r="AT56" s="37">
        <v>100.52821442002218</v>
      </c>
      <c r="AU56" s="37">
        <v>101.28324077460162</v>
      </c>
      <c r="AV56" s="37">
        <v>101.10454648236799</v>
      </c>
      <c r="AW56" s="37">
        <v>100.69224280727185</v>
      </c>
      <c r="AX56" s="37">
        <v>100</v>
      </c>
      <c r="AY56" s="37">
        <v>100.00000000000004</v>
      </c>
      <c r="AZ56" s="37">
        <v>101.56297039083769</v>
      </c>
      <c r="BA56" s="37">
        <v>101.7232002422552</v>
      </c>
      <c r="BB56" s="37">
        <v>102.13918907207943</v>
      </c>
      <c r="BC56" s="37">
        <v>102.01344360635142</v>
      </c>
      <c r="BD56" s="37">
        <v>101.84655530926617</v>
      </c>
      <c r="BE56" s="37">
        <v>101.65539906567105</v>
      </c>
      <c r="BF56" s="37">
        <v>100.96421348508217</v>
      </c>
      <c r="BG56" s="37">
        <v>100.95291243146704</v>
      </c>
      <c r="BH56" s="37">
        <v>100.64547862313822</v>
      </c>
      <c r="BI56" s="37">
        <v>100.92009457343534</v>
      </c>
      <c r="BJ56" s="37">
        <v>100.68565203589864</v>
      </c>
      <c r="BK56" s="37">
        <v>100.54448943086646</v>
      </c>
      <c r="BL56" s="37">
        <v>100.34697652806167</v>
      </c>
      <c r="BM56" s="37">
        <v>100.0991047311186</v>
      </c>
      <c r="BN56" s="37">
        <v>99.235992225644239</v>
      </c>
      <c r="BO56" s="37">
        <v>99.833945969754552</v>
      </c>
      <c r="BP56" s="37">
        <v>99.689785010659875</v>
      </c>
      <c r="BQ56" s="37">
        <v>99.377367042556585</v>
      </c>
      <c r="BR56" s="37">
        <v>99.173656034921478</v>
      </c>
      <c r="BS56" s="37">
        <v>98.603296513025057</v>
      </c>
      <c r="BT56" s="37">
        <v>98.669027147225307</v>
      </c>
      <c r="BU56" s="37">
        <v>98.607100497426131</v>
      </c>
      <c r="BV56" s="37">
        <v>98.748363505177835</v>
      </c>
      <c r="BW56" s="37">
        <v>99.052283679658188</v>
      </c>
      <c r="BX56" s="37">
        <v>98.992774597923173</v>
      </c>
      <c r="BY56" s="37">
        <v>98.906628238748823</v>
      </c>
      <c r="BZ56" s="37">
        <v>98.956566597708132</v>
      </c>
      <c r="CA56" s="37">
        <v>99.286400804193931</v>
      </c>
      <c r="CB56" s="37">
        <v>98.819344914566742</v>
      </c>
      <c r="CC56" s="37">
        <v>98.271199034497286</v>
      </c>
      <c r="CD56" s="37">
        <v>97.915531786804863</v>
      </c>
      <c r="CE56" s="37">
        <v>97.647181169059294</v>
      </c>
      <c r="CF56" s="37">
        <v>96.500048938695116</v>
      </c>
      <c r="CG56" s="37">
        <v>96.512034637273572</v>
      </c>
      <c r="CH56" s="37">
        <v>96.096568492104339</v>
      </c>
      <c r="CI56" s="37">
        <v>96.049031245672168</v>
      </c>
      <c r="CJ56" s="37">
        <v>95.283539106565854</v>
      </c>
      <c r="CK56" s="37">
        <v>95.060515794855206</v>
      </c>
      <c r="CL56" s="37">
        <v>94.619390460300863</v>
      </c>
      <c r="CM56" s="37">
        <v>94.524877004073034</v>
      </c>
      <c r="CN56" s="37">
        <v>94.333590268352197</v>
      </c>
      <c r="CO56" s="37">
        <v>95.043411248573051</v>
      </c>
      <c r="CP56" s="37">
        <v>94.875734695709198</v>
      </c>
      <c r="CQ56" s="37">
        <v>93.732327517397962</v>
      </c>
      <c r="CR56" s="37">
        <v>93.464695300093766</v>
      </c>
      <c r="CS56" s="37">
        <v>93.496110441455841</v>
      </c>
      <c r="CT56" s="37">
        <v>93.590866829713235</v>
      </c>
      <c r="CU56" s="37">
        <v>92.727333964296903</v>
      </c>
      <c r="CV56" s="37">
        <v>92.951987942735855</v>
      </c>
      <c r="CW56" s="37">
        <v>93.326474148685875</v>
      </c>
      <c r="CX56" s="37">
        <v>93.342503902618418</v>
      </c>
      <c r="CY56" s="37">
        <v>92.408660689790821</v>
      </c>
      <c r="CZ56" s="37">
        <v>92.785433640618322</v>
      </c>
      <c r="DA56" s="37">
        <v>92.932414455124331</v>
      </c>
      <c r="DB56" s="37">
        <v>92.155521101784331</v>
      </c>
      <c r="DC56" s="37">
        <v>92.678767865812532</v>
      </c>
      <c r="DD56" s="37">
        <v>96.778873400955774</v>
      </c>
      <c r="DE56" s="37">
        <v>98.669757379078192</v>
      </c>
      <c r="DF56" s="37">
        <v>98.420565403954257</v>
      </c>
      <c r="DG56" s="37">
        <v>98.908519110548767</v>
      </c>
      <c r="DH56" s="37">
        <v>100.39421755031086</v>
      </c>
      <c r="DI56" s="37">
        <v>100.59536741167366</v>
      </c>
      <c r="DJ56" s="37">
        <v>100.64197450277511</v>
      </c>
      <c r="DK56" s="37">
        <v>100.64969461621185</v>
      </c>
      <c r="DL56" s="37">
        <v>100.40359153820954</v>
      </c>
      <c r="DM56" s="37">
        <v>101.92634518951481</v>
      </c>
      <c r="DN56" s="37">
        <v>103.00166024607691</v>
      </c>
      <c r="DO56" s="37">
        <v>112.94578495744747</v>
      </c>
      <c r="DP56" s="37">
        <v>166.21963171440109</v>
      </c>
      <c r="DQ56" s="37">
        <v>179.41288662360006</v>
      </c>
      <c r="DR56" s="37">
        <v>168.23609821359079</v>
      </c>
      <c r="DS56" s="37">
        <v>222.73552822384713</v>
      </c>
      <c r="DT56" s="35">
        <v>100</v>
      </c>
      <c r="DU56" s="37">
        <v>100.53886513910899</v>
      </c>
      <c r="DV56" s="37">
        <v>237.86468088137016</v>
      </c>
      <c r="DW56" s="37">
        <f t="shared" si="0"/>
        <v>0.53886513910899225</v>
      </c>
      <c r="DX56" s="37">
        <f t="shared" si="1"/>
        <v>-0.3926695779199747</v>
      </c>
      <c r="DZ56" s="36">
        <f t="shared" si="2"/>
        <v>0.42040709713382302</v>
      </c>
    </row>
    <row r="57" spans="1:130" s="36" customFormat="1" ht="13">
      <c r="A57" s="3" t="s">
        <v>159</v>
      </c>
      <c r="B57" s="35">
        <v>3.7417785155797224E-2</v>
      </c>
      <c r="C57" s="35">
        <v>93.250554213544518</v>
      </c>
      <c r="D57" s="35">
        <v>88.817970146500173</v>
      </c>
      <c r="E57" s="35">
        <v>84.548569645305832</v>
      </c>
      <c r="F57" s="35">
        <v>83.764203680185361</v>
      </c>
      <c r="G57" s="35">
        <v>83.101231233788127</v>
      </c>
      <c r="H57" s="35">
        <v>86.675738250555995</v>
      </c>
      <c r="I57" s="35">
        <v>86.147206933851749</v>
      </c>
      <c r="J57" s="35">
        <v>86.222861410981054</v>
      </c>
      <c r="K57" s="35">
        <v>85.559126446125461</v>
      </c>
      <c r="L57" s="35">
        <v>86.311439180001514</v>
      </c>
      <c r="M57" s="35">
        <v>84.219180845126928</v>
      </c>
      <c r="N57" s="35">
        <v>82.861256038934343</v>
      </c>
      <c r="O57" s="35">
        <v>83.238813352075795</v>
      </c>
      <c r="P57" s="35">
        <v>82.865670399581106</v>
      </c>
      <c r="Q57" s="35">
        <v>89.247976047189795</v>
      </c>
      <c r="R57" s="35">
        <v>92.222414743295346</v>
      </c>
      <c r="S57" s="35">
        <v>91.672547817629919</v>
      </c>
      <c r="T57" s="35">
        <v>92.42598821133511</v>
      </c>
      <c r="U57" s="35">
        <v>92.238850245276055</v>
      </c>
      <c r="V57" s="35">
        <v>91.650144068332665</v>
      </c>
      <c r="W57" s="35">
        <v>92.367586551877309</v>
      </c>
      <c r="X57" s="35">
        <v>92.486907340396058</v>
      </c>
      <c r="Y57" s="35">
        <v>92.846096631571129</v>
      </c>
      <c r="Z57" s="35">
        <v>92.972533588679269</v>
      </c>
      <c r="AA57" s="35">
        <v>93.58296089324547</v>
      </c>
      <c r="AB57" s="35">
        <v>94.691201907242245</v>
      </c>
      <c r="AC57" s="35">
        <v>95.794453423722302</v>
      </c>
      <c r="AD57" s="35">
        <v>96.574678145600984</v>
      </c>
      <c r="AE57" s="35">
        <v>96.739195238583406</v>
      </c>
      <c r="AF57" s="35">
        <v>97.113125813860648</v>
      </c>
      <c r="AG57" s="35">
        <v>97.533552325923793</v>
      </c>
      <c r="AH57" s="35">
        <v>97.438224749507228</v>
      </c>
      <c r="AI57" s="35">
        <v>97.885434593413208</v>
      </c>
      <c r="AJ57" s="35">
        <v>97.875128418214771</v>
      </c>
      <c r="AK57" s="35">
        <v>97.549965864202775</v>
      </c>
      <c r="AL57" s="35">
        <v>98.213459973869206</v>
      </c>
      <c r="AM57" s="35">
        <v>98.818616042443253</v>
      </c>
      <c r="AN57" s="35">
        <v>99.273832712054556</v>
      </c>
      <c r="AO57" s="35">
        <v>99.777699254538163</v>
      </c>
      <c r="AP57" s="35">
        <v>99.485572808856261</v>
      </c>
      <c r="AQ57" s="35">
        <v>99.269497574867898</v>
      </c>
      <c r="AR57" s="35">
        <v>99.995301329296652</v>
      </c>
      <c r="AS57" s="35">
        <v>100.32036391159154</v>
      </c>
      <c r="AT57" s="35">
        <v>100.34275757622025</v>
      </c>
      <c r="AU57" s="35">
        <v>100.74429852209084</v>
      </c>
      <c r="AV57" s="35">
        <v>100.67161908376467</v>
      </c>
      <c r="AW57" s="35">
        <v>100.35030998502968</v>
      </c>
      <c r="AX57" s="35">
        <v>100</v>
      </c>
      <c r="AY57" s="35">
        <v>100.00000000000001</v>
      </c>
      <c r="AZ57" s="35">
        <v>93.867584757904211</v>
      </c>
      <c r="BA57" s="35">
        <v>93.397798870916958</v>
      </c>
      <c r="BB57" s="35">
        <v>93.193719383436843</v>
      </c>
      <c r="BC57" s="35">
        <v>93.489220457869067</v>
      </c>
      <c r="BD57" s="35">
        <v>93.360919126258921</v>
      </c>
      <c r="BE57" s="35">
        <v>93.439479966043464</v>
      </c>
      <c r="BF57" s="35">
        <v>93.595634558880036</v>
      </c>
      <c r="BG57" s="35">
        <v>93.477384133656898</v>
      </c>
      <c r="BH57" s="35">
        <v>93.71687739782584</v>
      </c>
      <c r="BI57" s="35">
        <v>93.930776088635227</v>
      </c>
      <c r="BJ57" s="35">
        <v>93.799975237853886</v>
      </c>
      <c r="BK57" s="35">
        <v>93.450730962025347</v>
      </c>
      <c r="BL57" s="35">
        <v>93.629417271394246</v>
      </c>
      <c r="BM57" s="35">
        <v>93.464614606977619</v>
      </c>
      <c r="BN57" s="35">
        <v>93.273420301723661</v>
      </c>
      <c r="BO57" s="35">
        <v>93.198621743219149</v>
      </c>
      <c r="BP57" s="35">
        <v>93.145180692132755</v>
      </c>
      <c r="BQ57" s="35">
        <v>92.425229342764695</v>
      </c>
      <c r="BR57" s="35">
        <v>92.142938995853044</v>
      </c>
      <c r="BS57" s="35">
        <v>93.276564740535164</v>
      </c>
      <c r="BT57" s="35">
        <v>93.270399014710236</v>
      </c>
      <c r="BU57" s="35">
        <v>93.564385986331885</v>
      </c>
      <c r="BV57" s="35">
        <v>93.564385986331885</v>
      </c>
      <c r="BW57" s="35">
        <v>93.640086259289191</v>
      </c>
      <c r="BX57" s="35">
        <v>93.713738139612531</v>
      </c>
      <c r="BY57" s="35">
        <v>93.500546293343689</v>
      </c>
      <c r="BZ57" s="35">
        <v>93.463522124107598</v>
      </c>
      <c r="CA57" s="35">
        <v>93.189064869732917</v>
      </c>
      <c r="CB57" s="35">
        <v>93.421503199266425</v>
      </c>
      <c r="CC57" s="35">
        <v>93.499467261754717</v>
      </c>
      <c r="CD57" s="35">
        <v>93.542503512759808</v>
      </c>
      <c r="CE57" s="35">
        <v>93.611573715076389</v>
      </c>
      <c r="CF57" s="35">
        <v>93.157366612728424</v>
      </c>
      <c r="CG57" s="35">
        <v>93.190692596375897</v>
      </c>
      <c r="CH57" s="35">
        <v>93.655552805397718</v>
      </c>
      <c r="CI57" s="35">
        <v>93.886655680205962</v>
      </c>
      <c r="CJ57" s="35">
        <v>93.492862831678352</v>
      </c>
      <c r="CK57" s="35">
        <v>93.222886013680707</v>
      </c>
      <c r="CL57" s="35">
        <v>93.62163461040177</v>
      </c>
      <c r="CM57" s="35">
        <v>93.84881028264013</v>
      </c>
      <c r="CN57" s="35">
        <v>93.810955401884641</v>
      </c>
      <c r="CO57" s="35">
        <v>93.8544571451812</v>
      </c>
      <c r="CP57" s="35">
        <v>94.21560540441952</v>
      </c>
      <c r="CQ57" s="35">
        <v>93.837195308900093</v>
      </c>
      <c r="CR57" s="35">
        <v>93.551538981665388</v>
      </c>
      <c r="CS57" s="35">
        <v>93.511657583581254</v>
      </c>
      <c r="CT57" s="35">
        <v>93.320980409701349</v>
      </c>
      <c r="CU57" s="35">
        <v>93.260580665363861</v>
      </c>
      <c r="CV57" s="35">
        <v>93.133265075760306</v>
      </c>
      <c r="CW57" s="35">
        <v>93.133265075760306</v>
      </c>
      <c r="CX57" s="35">
        <v>93.133265075760306</v>
      </c>
      <c r="CY57" s="35">
        <v>93.513651603995555</v>
      </c>
      <c r="CZ57" s="35">
        <v>93.57975845173172</v>
      </c>
      <c r="DA57" s="35">
        <v>91.964992230885443</v>
      </c>
      <c r="DB57" s="35">
        <v>91.957048370120745</v>
      </c>
      <c r="DC57" s="35">
        <v>92.029379032476385</v>
      </c>
      <c r="DD57" s="35">
        <v>95.970738261813409</v>
      </c>
      <c r="DE57" s="35">
        <v>99.075469958653585</v>
      </c>
      <c r="DF57" s="35">
        <v>99.474915740048999</v>
      </c>
      <c r="DG57" s="35">
        <v>99.807624620252881</v>
      </c>
      <c r="DH57" s="35">
        <v>99.60068553210219</v>
      </c>
      <c r="DI57" s="35">
        <v>99.506407887903364</v>
      </c>
      <c r="DJ57" s="35">
        <v>99.506407887903379</v>
      </c>
      <c r="DK57" s="35">
        <v>99.500259108180245</v>
      </c>
      <c r="DL57" s="35">
        <v>99.500259108180202</v>
      </c>
      <c r="DM57" s="35">
        <v>99.500259108180188</v>
      </c>
      <c r="DN57" s="35">
        <v>98.117868624824766</v>
      </c>
      <c r="DO57" s="35">
        <v>102.02442709970667</v>
      </c>
      <c r="DP57" s="35">
        <v>150.66556549439699</v>
      </c>
      <c r="DQ57" s="35">
        <v>148.30186182020924</v>
      </c>
      <c r="DR57" s="35">
        <v>146.06227966270436</v>
      </c>
      <c r="DS57" s="35">
        <v>147.93262614143916</v>
      </c>
      <c r="DT57" s="35">
        <v>100</v>
      </c>
      <c r="DU57" s="35">
        <v>100.43175486371388</v>
      </c>
      <c r="DV57" s="35">
        <v>152.0964290568086</v>
      </c>
      <c r="DW57" s="35">
        <f t="shared" si="0"/>
        <v>0.43175486371387706</v>
      </c>
      <c r="DX57" s="35">
        <f t="shared" si="1"/>
        <v>0.40091538101825108</v>
      </c>
      <c r="DZ57" s="36">
        <f t="shared" si="2"/>
        <v>0.65747763192158581</v>
      </c>
    </row>
    <row r="58" spans="1:130">
      <c r="A58" s="1" t="s">
        <v>49</v>
      </c>
      <c r="B58" s="37">
        <v>3.7417785155797224E-2</v>
      </c>
      <c r="C58" s="37">
        <v>93.250554213544518</v>
      </c>
      <c r="D58" s="37">
        <v>88.817970146500173</v>
      </c>
      <c r="E58" s="37">
        <v>84.548569645305832</v>
      </c>
      <c r="F58" s="37">
        <v>83.764203680185361</v>
      </c>
      <c r="G58" s="37">
        <v>83.101231233788127</v>
      </c>
      <c r="H58" s="37">
        <v>86.675738250555995</v>
      </c>
      <c r="I58" s="37">
        <v>86.147206933851749</v>
      </c>
      <c r="J58" s="37">
        <v>86.222861410981054</v>
      </c>
      <c r="K58" s="37">
        <v>85.559126446125461</v>
      </c>
      <c r="L58" s="37">
        <v>86.311439180001514</v>
      </c>
      <c r="M58" s="37">
        <v>84.219180845126928</v>
      </c>
      <c r="N58" s="37">
        <v>82.861256038934343</v>
      </c>
      <c r="O58" s="37">
        <v>83.238813352075795</v>
      </c>
      <c r="P58" s="37">
        <v>82.865670399581106</v>
      </c>
      <c r="Q58" s="37">
        <v>89.247976047189795</v>
      </c>
      <c r="R58" s="37">
        <v>92.222414743295346</v>
      </c>
      <c r="S58" s="37">
        <v>91.672547817629919</v>
      </c>
      <c r="T58" s="37">
        <v>92.42598821133511</v>
      </c>
      <c r="U58" s="37">
        <v>92.238850245276055</v>
      </c>
      <c r="V58" s="37">
        <v>91.650144068332665</v>
      </c>
      <c r="W58" s="37">
        <v>92.367586551877309</v>
      </c>
      <c r="X58" s="37">
        <v>92.486907340396058</v>
      </c>
      <c r="Y58" s="37">
        <v>92.846096631571129</v>
      </c>
      <c r="Z58" s="37">
        <v>92.972533588679269</v>
      </c>
      <c r="AA58" s="37">
        <v>93.58296089324547</v>
      </c>
      <c r="AB58" s="37">
        <v>94.691201907242245</v>
      </c>
      <c r="AC58" s="37">
        <v>95.794453423722302</v>
      </c>
      <c r="AD58" s="37">
        <v>96.574678145600984</v>
      </c>
      <c r="AE58" s="37">
        <v>96.739195238583406</v>
      </c>
      <c r="AF58" s="37">
        <v>97.113125813860648</v>
      </c>
      <c r="AG58" s="37">
        <v>97.533552325923793</v>
      </c>
      <c r="AH58" s="37">
        <v>97.438224749507228</v>
      </c>
      <c r="AI58" s="37">
        <v>97.885434593413208</v>
      </c>
      <c r="AJ58" s="37">
        <v>97.875128418214771</v>
      </c>
      <c r="AK58" s="37">
        <v>97.549965864202775</v>
      </c>
      <c r="AL58" s="37">
        <v>98.213459973869206</v>
      </c>
      <c r="AM58" s="37">
        <v>98.818616042443253</v>
      </c>
      <c r="AN58" s="37">
        <v>99.273832712054556</v>
      </c>
      <c r="AO58" s="37">
        <v>99.777699254538163</v>
      </c>
      <c r="AP58" s="37">
        <v>99.485572808856261</v>
      </c>
      <c r="AQ58" s="37">
        <v>99.269497574867898</v>
      </c>
      <c r="AR58" s="37">
        <v>99.995301329296652</v>
      </c>
      <c r="AS58" s="37">
        <v>100.32036391159154</v>
      </c>
      <c r="AT58" s="37">
        <v>100.34275757622025</v>
      </c>
      <c r="AU58" s="37">
        <v>100.74429852209084</v>
      </c>
      <c r="AV58" s="37">
        <v>100.67161908376467</v>
      </c>
      <c r="AW58" s="37">
        <v>100.35030998502968</v>
      </c>
      <c r="AX58" s="37">
        <v>100</v>
      </c>
      <c r="AY58" s="37">
        <v>100.00000000000001</v>
      </c>
      <c r="AZ58" s="37">
        <v>93.867584757904211</v>
      </c>
      <c r="BA58" s="37">
        <v>93.397798870916958</v>
      </c>
      <c r="BB58" s="37">
        <v>93.193719383436843</v>
      </c>
      <c r="BC58" s="37">
        <v>93.489220457869067</v>
      </c>
      <c r="BD58" s="37">
        <v>93.360919126258921</v>
      </c>
      <c r="BE58" s="37">
        <v>93.439479966043464</v>
      </c>
      <c r="BF58" s="37">
        <v>93.595634558880036</v>
      </c>
      <c r="BG58" s="37">
        <v>93.477384133656898</v>
      </c>
      <c r="BH58" s="37">
        <v>93.716877397825797</v>
      </c>
      <c r="BI58" s="37">
        <v>93.930776088635227</v>
      </c>
      <c r="BJ58" s="37">
        <v>93.799975237853886</v>
      </c>
      <c r="BK58" s="37">
        <v>93.450730962025347</v>
      </c>
      <c r="BL58" s="37">
        <v>93.629417271394246</v>
      </c>
      <c r="BM58" s="37">
        <v>93.464614606977619</v>
      </c>
      <c r="BN58" s="37">
        <v>93.273420301723661</v>
      </c>
      <c r="BO58" s="37">
        <v>93.198621743219149</v>
      </c>
      <c r="BP58" s="37">
        <v>93.145180692132755</v>
      </c>
      <c r="BQ58" s="37">
        <v>92.425229342764695</v>
      </c>
      <c r="BR58" s="37">
        <v>92.142938995853044</v>
      </c>
      <c r="BS58" s="37">
        <v>93.276564740535164</v>
      </c>
      <c r="BT58" s="37">
        <v>93.270399014710236</v>
      </c>
      <c r="BU58" s="37">
        <v>93.564385986331885</v>
      </c>
      <c r="BV58" s="37">
        <v>93.564385986331885</v>
      </c>
      <c r="BW58" s="37">
        <v>93.640086259289191</v>
      </c>
      <c r="BX58" s="37">
        <v>93.713738139612531</v>
      </c>
      <c r="BY58" s="37">
        <v>93.500546293343689</v>
      </c>
      <c r="BZ58" s="37">
        <v>93.463522124107598</v>
      </c>
      <c r="CA58" s="37">
        <v>93.189064869732917</v>
      </c>
      <c r="CB58" s="37">
        <v>93.421503199266425</v>
      </c>
      <c r="CC58" s="37">
        <v>93.499467261754717</v>
      </c>
      <c r="CD58" s="37">
        <v>93.542503512759808</v>
      </c>
      <c r="CE58" s="37">
        <v>93.611573715076389</v>
      </c>
      <c r="CF58" s="37">
        <v>93.157366612728424</v>
      </c>
      <c r="CG58" s="37">
        <v>93.190692596375897</v>
      </c>
      <c r="CH58" s="37">
        <v>93.655552805397718</v>
      </c>
      <c r="CI58" s="37">
        <v>93.886655680205962</v>
      </c>
      <c r="CJ58" s="37">
        <v>93.492862831678352</v>
      </c>
      <c r="CK58" s="37">
        <v>93.222886013680707</v>
      </c>
      <c r="CL58" s="37">
        <v>93.62163461040177</v>
      </c>
      <c r="CM58" s="37">
        <v>93.84881028264013</v>
      </c>
      <c r="CN58" s="37">
        <v>93.810955401884641</v>
      </c>
      <c r="CO58" s="37">
        <v>93.8544571451812</v>
      </c>
      <c r="CP58" s="37">
        <v>94.21560540441952</v>
      </c>
      <c r="CQ58" s="37">
        <v>93.837195308900093</v>
      </c>
      <c r="CR58" s="37">
        <v>93.551538981665388</v>
      </c>
      <c r="CS58" s="37">
        <v>93.511657583581254</v>
      </c>
      <c r="CT58" s="37">
        <v>93.320980409701349</v>
      </c>
      <c r="CU58" s="37">
        <v>93.260580665363861</v>
      </c>
      <c r="CV58" s="37">
        <v>93.133265075760306</v>
      </c>
      <c r="CW58" s="37">
        <v>93.133265075760306</v>
      </c>
      <c r="CX58" s="37">
        <v>93.133265075760306</v>
      </c>
      <c r="CY58" s="37">
        <v>93.513651603995555</v>
      </c>
      <c r="CZ58" s="37">
        <v>93.57975845173172</v>
      </c>
      <c r="DA58" s="37">
        <v>91.964992230885443</v>
      </c>
      <c r="DB58" s="37">
        <v>91.957048370120745</v>
      </c>
      <c r="DC58" s="37">
        <v>92.029379032476385</v>
      </c>
      <c r="DD58" s="37">
        <v>95.970738261813409</v>
      </c>
      <c r="DE58" s="37">
        <v>99.075469958653585</v>
      </c>
      <c r="DF58" s="37">
        <v>99.474915740048999</v>
      </c>
      <c r="DG58" s="37">
        <v>99.807624620252881</v>
      </c>
      <c r="DH58" s="37">
        <v>99.60068553210219</v>
      </c>
      <c r="DI58" s="37">
        <v>99.506407887903364</v>
      </c>
      <c r="DJ58" s="37">
        <v>99.506407887903379</v>
      </c>
      <c r="DK58" s="37">
        <v>99.500259108180245</v>
      </c>
      <c r="DL58" s="37">
        <v>99.500259108180202</v>
      </c>
      <c r="DM58" s="37">
        <v>99.500259108180188</v>
      </c>
      <c r="DN58" s="37">
        <v>98.117868624824766</v>
      </c>
      <c r="DO58" s="37">
        <v>102.02442709970667</v>
      </c>
      <c r="DP58" s="37">
        <v>150.66556549439699</v>
      </c>
      <c r="DQ58" s="37">
        <v>148.30186182020924</v>
      </c>
      <c r="DR58" s="37">
        <v>146.06227966270436</v>
      </c>
      <c r="DS58" s="37">
        <v>147.93262614143916</v>
      </c>
      <c r="DT58" s="35">
        <v>100</v>
      </c>
      <c r="DU58" s="37">
        <v>100.43175486371388</v>
      </c>
      <c r="DV58" s="37">
        <v>152.0964290568086</v>
      </c>
      <c r="DW58" s="37">
        <f t="shared" si="0"/>
        <v>0.43175486371387706</v>
      </c>
      <c r="DX58" s="37">
        <f t="shared" si="1"/>
        <v>0.40091538101825108</v>
      </c>
      <c r="DZ58" s="36">
        <f t="shared" si="2"/>
        <v>0.65747763192158581</v>
      </c>
    </row>
    <row r="59" spans="1:130" s="36" customFormat="1" ht="13.5" customHeight="1">
      <c r="A59" s="3" t="s">
        <v>50</v>
      </c>
      <c r="B59" s="35">
        <v>1.3829021874280698</v>
      </c>
      <c r="C59" s="35">
        <v>126.36364046962441</v>
      </c>
      <c r="D59" s="35">
        <v>114.67180444491302</v>
      </c>
      <c r="E59" s="35">
        <v>97.374079120612322</v>
      </c>
      <c r="F59" s="35">
        <v>95.731716969914373</v>
      </c>
      <c r="G59" s="35">
        <v>90.878723520929952</v>
      </c>
      <c r="H59" s="35">
        <v>88.841925666709358</v>
      </c>
      <c r="I59" s="35">
        <v>92.662865858360888</v>
      </c>
      <c r="J59" s="35">
        <v>93.084583827168885</v>
      </c>
      <c r="K59" s="35">
        <v>91.942845555778348</v>
      </c>
      <c r="L59" s="35">
        <v>95.907807216094838</v>
      </c>
      <c r="M59" s="35">
        <v>95.964133871272864</v>
      </c>
      <c r="N59" s="35">
        <v>95.733723985847931</v>
      </c>
      <c r="O59" s="35">
        <v>95.45673760223967</v>
      </c>
      <c r="P59" s="35">
        <v>94.880513005703747</v>
      </c>
      <c r="Q59" s="35">
        <v>87.601251583752244</v>
      </c>
      <c r="R59" s="35">
        <v>88.828133392558172</v>
      </c>
      <c r="S59" s="35">
        <v>89.601524418753826</v>
      </c>
      <c r="T59" s="35">
        <v>88.094234351913158</v>
      </c>
      <c r="U59" s="35">
        <v>88.966003142732163</v>
      </c>
      <c r="V59" s="35">
        <v>87.200529636383706</v>
      </c>
      <c r="W59" s="35">
        <v>89.10340025254655</v>
      </c>
      <c r="X59" s="35">
        <v>88.585185287002801</v>
      </c>
      <c r="Y59" s="35">
        <v>89.888247233175619</v>
      </c>
      <c r="Z59" s="35">
        <v>88.281809180978044</v>
      </c>
      <c r="AA59" s="35">
        <v>89.574753394435561</v>
      </c>
      <c r="AB59" s="35">
        <v>89.869499669614939</v>
      </c>
      <c r="AC59" s="35">
        <v>89.805449036739418</v>
      </c>
      <c r="AD59" s="35">
        <v>96.776807775973552</v>
      </c>
      <c r="AE59" s="35">
        <v>96.167589897968199</v>
      </c>
      <c r="AF59" s="35">
        <v>96.750379804665414</v>
      </c>
      <c r="AG59" s="35">
        <v>96.354569566285093</v>
      </c>
      <c r="AH59" s="35">
        <v>96.669919739739044</v>
      </c>
      <c r="AI59" s="35">
        <v>96.190914531090556</v>
      </c>
      <c r="AJ59" s="35">
        <v>97.001764368207816</v>
      </c>
      <c r="AK59" s="35">
        <v>96.605557355995543</v>
      </c>
      <c r="AL59" s="35">
        <v>96.328798427140129</v>
      </c>
      <c r="AM59" s="35">
        <v>96.918711102879627</v>
      </c>
      <c r="AN59" s="35">
        <v>100.57907723726947</v>
      </c>
      <c r="AO59" s="35">
        <v>96.431146915855734</v>
      </c>
      <c r="AP59" s="35">
        <v>97.087722584805789</v>
      </c>
      <c r="AQ59" s="35">
        <v>96.949064301025501</v>
      </c>
      <c r="AR59" s="35">
        <v>96.732893415070635</v>
      </c>
      <c r="AS59" s="35">
        <v>101.12312501337341</v>
      </c>
      <c r="AT59" s="35">
        <v>100.04167542285109</v>
      </c>
      <c r="AU59" s="35">
        <v>97.213584912504984</v>
      </c>
      <c r="AV59" s="35">
        <v>100.03517116610554</v>
      </c>
      <c r="AW59" s="35">
        <v>99.947399126275684</v>
      </c>
      <c r="AX59" s="35">
        <v>100</v>
      </c>
      <c r="AY59" s="35">
        <v>100</v>
      </c>
      <c r="AZ59" s="35">
        <v>99.427763461823147</v>
      </c>
      <c r="BA59" s="35">
        <v>99.039925373918791</v>
      </c>
      <c r="BB59" s="35">
        <v>98.914759599031868</v>
      </c>
      <c r="BC59" s="35">
        <v>99.063019265393933</v>
      </c>
      <c r="BD59" s="35">
        <v>99.030186332980918</v>
      </c>
      <c r="BE59" s="35">
        <v>98.729029234252764</v>
      </c>
      <c r="BF59" s="35">
        <v>98.493236343727517</v>
      </c>
      <c r="BG59" s="35">
        <v>98.734039800127135</v>
      </c>
      <c r="BH59" s="35">
        <v>98.453209341549424</v>
      </c>
      <c r="BI59" s="35">
        <v>98.206956900834243</v>
      </c>
      <c r="BJ59" s="35">
        <v>98.206266716406191</v>
      </c>
      <c r="BK59" s="35">
        <v>98.088068831152341</v>
      </c>
      <c r="BL59" s="35">
        <v>98.199246671610254</v>
      </c>
      <c r="BM59" s="35">
        <v>98.249526032485818</v>
      </c>
      <c r="BN59" s="35">
        <v>98.440211980660393</v>
      </c>
      <c r="BO59" s="35">
        <v>98.430329637741778</v>
      </c>
      <c r="BP59" s="35">
        <v>98.279647215081425</v>
      </c>
      <c r="BQ59" s="35">
        <v>98.158114849172108</v>
      </c>
      <c r="BR59" s="35">
        <v>97.888560033342813</v>
      </c>
      <c r="BS59" s="35">
        <v>97.706710969788631</v>
      </c>
      <c r="BT59" s="35">
        <v>97.566725287295597</v>
      </c>
      <c r="BU59" s="35">
        <v>97.59955098290996</v>
      </c>
      <c r="BV59" s="35">
        <v>97.437768064310049</v>
      </c>
      <c r="BW59" s="35">
        <v>97.525985328269243</v>
      </c>
      <c r="BX59" s="35">
        <v>97.402883708465723</v>
      </c>
      <c r="BY59" s="35">
        <v>97.503108874101741</v>
      </c>
      <c r="BZ59" s="35">
        <v>97.26337353573831</v>
      </c>
      <c r="CA59" s="35">
        <v>96.53692225617776</v>
      </c>
      <c r="CB59" s="35">
        <v>96.437126188642438</v>
      </c>
      <c r="CC59" s="35">
        <v>96.332670758069227</v>
      </c>
      <c r="CD59" s="35">
        <v>96.290303871039285</v>
      </c>
      <c r="CE59" s="35">
        <v>95.959237818600414</v>
      </c>
      <c r="CF59" s="35">
        <v>95.716243095702936</v>
      </c>
      <c r="CG59" s="35">
        <v>95.783404563378795</v>
      </c>
      <c r="CH59" s="35">
        <v>95.72874274288769</v>
      </c>
      <c r="CI59" s="35">
        <v>95.314638962108532</v>
      </c>
      <c r="CJ59" s="35">
        <v>95.233189803805914</v>
      </c>
      <c r="CK59" s="35">
        <v>95.117870693674561</v>
      </c>
      <c r="CL59" s="35">
        <v>95.010240168385209</v>
      </c>
      <c r="CM59" s="35">
        <v>95.038569747148415</v>
      </c>
      <c r="CN59" s="35">
        <v>94.749107309493624</v>
      </c>
      <c r="CO59" s="35">
        <v>94.702158551912902</v>
      </c>
      <c r="CP59" s="35">
        <v>94.481210894355641</v>
      </c>
      <c r="CQ59" s="35">
        <v>94.530771734208273</v>
      </c>
      <c r="CR59" s="35">
        <v>94.511116231443069</v>
      </c>
      <c r="CS59" s="35">
        <v>94.471553236649854</v>
      </c>
      <c r="CT59" s="35">
        <v>94.822903398256642</v>
      </c>
      <c r="CU59" s="35">
        <v>95.777424778177121</v>
      </c>
      <c r="CV59" s="35">
        <v>96.328808781950116</v>
      </c>
      <c r="CW59" s="35">
        <v>96.497783914796997</v>
      </c>
      <c r="CX59" s="35">
        <v>97.041403351043186</v>
      </c>
      <c r="CY59" s="35">
        <v>97.540281707731822</v>
      </c>
      <c r="CZ59" s="35">
        <v>97.663291764230948</v>
      </c>
      <c r="DA59" s="35">
        <v>97.583390749651258</v>
      </c>
      <c r="DB59" s="35">
        <v>97.58851716424013</v>
      </c>
      <c r="DC59" s="35">
        <v>98.862904707859755</v>
      </c>
      <c r="DD59" s="35">
        <v>103.68330321093471</v>
      </c>
      <c r="DE59" s="35">
        <v>104.82550826735134</v>
      </c>
      <c r="DF59" s="35">
        <v>105.53912154001272</v>
      </c>
      <c r="DG59" s="35">
        <v>106.59551109073566</v>
      </c>
      <c r="DH59" s="35">
        <v>106.77040925317498</v>
      </c>
      <c r="DI59" s="35">
        <v>108.18536113635417</v>
      </c>
      <c r="DJ59" s="35">
        <v>108.59117318375456</v>
      </c>
      <c r="DK59" s="35">
        <v>108.05258418723837</v>
      </c>
      <c r="DL59" s="35">
        <v>108.6945184409677</v>
      </c>
      <c r="DM59" s="35">
        <v>109.30094795105073</v>
      </c>
      <c r="DN59" s="35">
        <v>111.12529420855046</v>
      </c>
      <c r="DO59" s="35">
        <v>114.85036510937766</v>
      </c>
      <c r="DP59" s="35">
        <v>151.07617956590138</v>
      </c>
      <c r="DQ59" s="35">
        <v>171.22695639825324</v>
      </c>
      <c r="DR59" s="35">
        <v>183.44905744602258</v>
      </c>
      <c r="DS59" s="35">
        <v>192.99097034554518</v>
      </c>
      <c r="DT59" s="35">
        <v>100</v>
      </c>
      <c r="DU59" s="35">
        <v>104.93653064760636</v>
      </c>
      <c r="DV59" s="35">
        <v>197.2113965688132</v>
      </c>
      <c r="DW59" s="35">
        <f t="shared" si="0"/>
        <v>4.9365306476063466</v>
      </c>
      <c r="DX59" s="35">
        <f t="shared" si="1"/>
        <v>-6.3410914133717711</v>
      </c>
      <c r="DZ59" s="36">
        <f t="shared" si="2"/>
        <v>0.50707008692120326</v>
      </c>
    </row>
    <row r="60" spans="1:130" ht="15.75" customHeight="1">
      <c r="A60" s="1" t="s">
        <v>158</v>
      </c>
      <c r="B60" s="37">
        <v>0.79714054308578897</v>
      </c>
      <c r="C60" s="37">
        <v>93.20813885564867</v>
      </c>
      <c r="D60" s="37">
        <v>88.582941986761</v>
      </c>
      <c r="E60" s="37">
        <v>84.259267788906342</v>
      </c>
      <c r="F60" s="37">
        <v>83.474965928665341</v>
      </c>
      <c r="G60" s="37">
        <v>82.763698503066294</v>
      </c>
      <c r="H60" s="37">
        <v>86.667614307919521</v>
      </c>
      <c r="I60" s="37">
        <v>86.008801770996456</v>
      </c>
      <c r="J60" s="37">
        <v>86.05593459436696</v>
      </c>
      <c r="K60" s="37">
        <v>85.35750462919907</v>
      </c>
      <c r="L60" s="37">
        <v>86.042369937706752</v>
      </c>
      <c r="M60" s="37">
        <v>83.530612470248215</v>
      </c>
      <c r="N60" s="37">
        <v>82.029709366199057</v>
      </c>
      <c r="O60" s="37">
        <v>82.387022577227285</v>
      </c>
      <c r="P60" s="37">
        <v>82.1137530620409</v>
      </c>
      <c r="Q60" s="37">
        <v>89.833833572299483</v>
      </c>
      <c r="R60" s="37">
        <v>93.190088478244093</v>
      </c>
      <c r="S60" s="37">
        <v>92.640947243868354</v>
      </c>
      <c r="T60" s="37">
        <v>93.488277456445957</v>
      </c>
      <c r="U60" s="37">
        <v>93.481770453068037</v>
      </c>
      <c r="V60" s="37">
        <v>92.992837667871839</v>
      </c>
      <c r="W60" s="37">
        <v>93.337382135435149</v>
      </c>
      <c r="X60" s="37">
        <v>93.874532087921324</v>
      </c>
      <c r="Y60" s="37">
        <v>93.996077828842587</v>
      </c>
      <c r="Z60" s="37">
        <v>94.187086057706139</v>
      </c>
      <c r="AA60" s="37">
        <v>94.821577876624119</v>
      </c>
      <c r="AB60" s="37">
        <v>96.196434180299534</v>
      </c>
      <c r="AC60" s="37">
        <v>97.533410104477781</v>
      </c>
      <c r="AD60" s="37">
        <v>97.939612286057312</v>
      </c>
      <c r="AE60" s="37">
        <v>98.060268645763728</v>
      </c>
      <c r="AF60" s="37">
        <v>98.423081729505228</v>
      </c>
      <c r="AG60" s="37">
        <v>99.066449209934547</v>
      </c>
      <c r="AH60" s="37">
        <v>98.875341152567273</v>
      </c>
      <c r="AI60" s="37">
        <v>99.168174455210902</v>
      </c>
      <c r="AJ60" s="37">
        <v>99.11850523695793</v>
      </c>
      <c r="AK60" s="37">
        <v>98.343727144377524</v>
      </c>
      <c r="AL60" s="37">
        <v>98.256277375131106</v>
      </c>
      <c r="AM60" s="37">
        <v>96.918711102879627</v>
      </c>
      <c r="AN60" s="37">
        <v>100.57907723726947</v>
      </c>
      <c r="AO60" s="37">
        <v>100.43490741405424</v>
      </c>
      <c r="AP60" s="37">
        <v>99.808692285625327</v>
      </c>
      <c r="AQ60" s="37">
        <v>99.653041497710703</v>
      </c>
      <c r="AR60" s="37">
        <v>100.35930093547476</v>
      </c>
      <c r="AS60" s="37">
        <v>100.68596702555618</v>
      </c>
      <c r="AT60" s="37">
        <v>100.95102985353253</v>
      </c>
      <c r="AU60" s="37">
        <v>101.28324077460162</v>
      </c>
      <c r="AV60" s="37">
        <v>101.10454648236799</v>
      </c>
      <c r="AW60" s="37">
        <v>100.69224280727185</v>
      </c>
      <c r="AX60" s="37">
        <v>100</v>
      </c>
      <c r="AY60" s="37">
        <v>99.999999999999986</v>
      </c>
      <c r="AZ60" s="37">
        <v>99.095658452539595</v>
      </c>
      <c r="BA60" s="37">
        <v>98.730298541607098</v>
      </c>
      <c r="BB60" s="37">
        <v>98.824530874983679</v>
      </c>
      <c r="BC60" s="37">
        <v>98.725568265603329</v>
      </c>
      <c r="BD60" s="37">
        <v>98.807542901694731</v>
      </c>
      <c r="BE60" s="37">
        <v>98.606171850693329</v>
      </c>
      <c r="BF60" s="37">
        <v>98.495927541600892</v>
      </c>
      <c r="BG60" s="37">
        <v>98.617464258875273</v>
      </c>
      <c r="BH60" s="37">
        <v>98.420980649107364</v>
      </c>
      <c r="BI60" s="37">
        <v>97.961638063197967</v>
      </c>
      <c r="BJ60" s="37">
        <v>98.020482138525935</v>
      </c>
      <c r="BK60" s="37">
        <v>97.972047461824076</v>
      </c>
      <c r="BL60" s="37">
        <v>98.066927105533054</v>
      </c>
      <c r="BM60" s="37">
        <v>98.115879732043112</v>
      </c>
      <c r="BN60" s="37">
        <v>98.765771071404245</v>
      </c>
      <c r="BO60" s="37">
        <v>98.682956445574007</v>
      </c>
      <c r="BP60" s="37">
        <v>98.448008488022921</v>
      </c>
      <c r="BQ60" s="37">
        <v>98.622232433135068</v>
      </c>
      <c r="BR60" s="37">
        <v>98.303382561424073</v>
      </c>
      <c r="BS60" s="37">
        <v>98.493920265673921</v>
      </c>
      <c r="BT60" s="37">
        <v>98.371309591291663</v>
      </c>
      <c r="BU60" s="37">
        <v>98.039479297731702</v>
      </c>
      <c r="BV60" s="37">
        <v>98.038519813463822</v>
      </c>
      <c r="BW60" s="37">
        <v>98.215946774732359</v>
      </c>
      <c r="BX60" s="37">
        <v>97.94500589294428</v>
      </c>
      <c r="BY60" s="37">
        <v>97.953292520089931</v>
      </c>
      <c r="BZ60" s="37">
        <v>97.753378573674553</v>
      </c>
      <c r="CA60" s="37">
        <v>96.807695911926871</v>
      </c>
      <c r="CB60" s="37">
        <v>96.813863490934821</v>
      </c>
      <c r="CC60" s="37">
        <v>96.898414840763138</v>
      </c>
      <c r="CD60" s="37">
        <v>97.029706667988776</v>
      </c>
      <c r="CE60" s="37">
        <v>96.69151278143292</v>
      </c>
      <c r="CF60" s="37">
        <v>96.628269395175764</v>
      </c>
      <c r="CG60" s="37">
        <v>96.837321546031347</v>
      </c>
      <c r="CH60" s="37">
        <v>96.853665863294239</v>
      </c>
      <c r="CI60" s="37">
        <v>96.413087627486419</v>
      </c>
      <c r="CJ60" s="37">
        <v>96.543138200028608</v>
      </c>
      <c r="CK60" s="37">
        <v>96.551214843566441</v>
      </c>
      <c r="CL60" s="37">
        <v>96.557913138687539</v>
      </c>
      <c r="CM60" s="37">
        <v>96.645355587855249</v>
      </c>
      <c r="CN60" s="37">
        <v>96.111976649503333</v>
      </c>
      <c r="CO60" s="37">
        <v>95.992597079984307</v>
      </c>
      <c r="CP60" s="37">
        <v>95.902987552254643</v>
      </c>
      <c r="CQ60" s="37">
        <v>95.763313255459082</v>
      </c>
      <c r="CR60" s="37">
        <v>95.791464824174327</v>
      </c>
      <c r="CS60" s="37">
        <v>95.744767750171135</v>
      </c>
      <c r="CT60" s="37">
        <v>96.260224820035916</v>
      </c>
      <c r="CU60" s="37">
        <v>97.612847974538553</v>
      </c>
      <c r="CV60" s="37">
        <v>98.364363501270788</v>
      </c>
      <c r="CW60" s="37">
        <v>98.325891788146919</v>
      </c>
      <c r="CX60" s="37">
        <v>99.107125775367393</v>
      </c>
      <c r="CY60" s="37">
        <v>99.156657103829545</v>
      </c>
      <c r="CZ60" s="37">
        <v>99.463998218584337</v>
      </c>
      <c r="DA60" s="37">
        <v>99.708313455970909</v>
      </c>
      <c r="DB60" s="37">
        <v>99.576488329169436</v>
      </c>
      <c r="DC60" s="37">
        <v>100.95881018642265</v>
      </c>
      <c r="DD60" s="37">
        <v>106.65158793687435</v>
      </c>
      <c r="DE60" s="37">
        <v>107.48918318395044</v>
      </c>
      <c r="DF60" s="37">
        <v>108.15135941619629</v>
      </c>
      <c r="DG60" s="37">
        <v>109.09102738160074</v>
      </c>
      <c r="DH60" s="37">
        <v>109.23038239369743</v>
      </c>
      <c r="DI60" s="37">
        <v>109.66575539914112</v>
      </c>
      <c r="DJ60" s="37">
        <v>110.1264591682671</v>
      </c>
      <c r="DK60" s="37">
        <v>109.59679812197595</v>
      </c>
      <c r="DL60" s="37">
        <v>110.14052420829408</v>
      </c>
      <c r="DM60" s="37">
        <v>110.15557377715352</v>
      </c>
      <c r="DN60" s="37">
        <v>112.69048996821344</v>
      </c>
      <c r="DO60" s="37">
        <v>115.44988824232018</v>
      </c>
      <c r="DP60" s="37">
        <v>152.32262413190804</v>
      </c>
      <c r="DQ60" s="37">
        <v>164.00791877914168</v>
      </c>
      <c r="DR60" s="37">
        <v>179.5552184667518</v>
      </c>
      <c r="DS60" s="37">
        <v>181.75479362797878</v>
      </c>
      <c r="DT60" s="35">
        <v>100</v>
      </c>
      <c r="DU60" s="37">
        <v>104.7803152889048</v>
      </c>
      <c r="DV60" s="37">
        <v>185.14097433870367</v>
      </c>
      <c r="DW60" s="37">
        <f t="shared" si="0"/>
        <v>4.7803152889048164</v>
      </c>
      <c r="DX60" s="37">
        <f t="shared" si="1"/>
        <v>-8.4503800054718283</v>
      </c>
      <c r="DZ60" s="36">
        <f t="shared" si="2"/>
        <v>0.5401289496135866</v>
      </c>
    </row>
    <row r="61" spans="1:130">
      <c r="A61" s="1" t="s">
        <v>51</v>
      </c>
      <c r="B61" s="37">
        <v>0.58576164434228095</v>
      </c>
      <c r="C61" s="37">
        <v>93.20813885564867</v>
      </c>
      <c r="D61" s="37">
        <v>88.582941986761</v>
      </c>
      <c r="E61" s="37">
        <v>84.259267788906342</v>
      </c>
      <c r="F61" s="37">
        <v>83.474965928665341</v>
      </c>
      <c r="G61" s="37">
        <v>82.763698503066294</v>
      </c>
      <c r="H61" s="37">
        <v>86.667614307919521</v>
      </c>
      <c r="I61" s="37">
        <v>86.008801770996456</v>
      </c>
      <c r="J61" s="37">
        <v>86.05593459436696</v>
      </c>
      <c r="K61" s="37">
        <v>85.35750462919907</v>
      </c>
      <c r="L61" s="37">
        <v>86.042369937706752</v>
      </c>
      <c r="M61" s="37">
        <v>83.530612470248215</v>
      </c>
      <c r="N61" s="37">
        <v>82.029709366199057</v>
      </c>
      <c r="O61" s="37">
        <v>82.387022577227285</v>
      </c>
      <c r="P61" s="37">
        <v>82.1137530620409</v>
      </c>
      <c r="Q61" s="37">
        <v>89.833833572299483</v>
      </c>
      <c r="R61" s="37">
        <v>93.190088478244093</v>
      </c>
      <c r="S61" s="37">
        <v>92.640947243868354</v>
      </c>
      <c r="T61" s="37">
        <v>93.488277456445957</v>
      </c>
      <c r="U61" s="37">
        <v>93.481770453068037</v>
      </c>
      <c r="V61" s="37">
        <v>92.992837667871839</v>
      </c>
      <c r="W61" s="37">
        <v>93.337382135435149</v>
      </c>
      <c r="X61" s="37">
        <v>93.874532087921324</v>
      </c>
      <c r="Y61" s="37">
        <v>93.996077828842587</v>
      </c>
      <c r="Z61" s="37">
        <v>94.187086057706139</v>
      </c>
      <c r="AA61" s="37">
        <v>94.821577876624119</v>
      </c>
      <c r="AB61" s="37">
        <v>96.196434180299534</v>
      </c>
      <c r="AC61" s="37">
        <v>97.533410104477781</v>
      </c>
      <c r="AD61" s="37">
        <v>97.939612286057312</v>
      </c>
      <c r="AE61" s="37">
        <v>98.060268645763728</v>
      </c>
      <c r="AF61" s="37">
        <v>98.423081729505228</v>
      </c>
      <c r="AG61" s="37">
        <v>99.066449209934547</v>
      </c>
      <c r="AH61" s="37">
        <v>98.875341152567273</v>
      </c>
      <c r="AI61" s="37">
        <v>99.168174455210902</v>
      </c>
      <c r="AJ61" s="37">
        <v>99.11850523695793</v>
      </c>
      <c r="AK61" s="37">
        <v>98.343727144377524</v>
      </c>
      <c r="AL61" s="37">
        <v>98.256277375131106</v>
      </c>
      <c r="AM61" s="37">
        <v>96.918711102879627</v>
      </c>
      <c r="AN61" s="37">
        <v>100.57907723726947</v>
      </c>
      <c r="AO61" s="37">
        <v>93.940509034162986</v>
      </c>
      <c r="AP61" s="37">
        <v>93.940509034162986</v>
      </c>
      <c r="AQ61" s="37">
        <v>96.949064301025501</v>
      </c>
      <c r="AR61" s="37">
        <v>100.35930093547476</v>
      </c>
      <c r="AS61" s="37">
        <v>100.68596702555618</v>
      </c>
      <c r="AT61" s="37">
        <v>100.95102985353253</v>
      </c>
      <c r="AU61" s="37">
        <v>101.27035401093231</v>
      </c>
      <c r="AV61" s="37">
        <v>100.03517116610554</v>
      </c>
      <c r="AW61" s="37">
        <v>99.947399126275684</v>
      </c>
      <c r="AX61" s="37">
        <v>100</v>
      </c>
      <c r="AY61" s="37">
        <v>100.00000000000001</v>
      </c>
      <c r="AZ61" s="37">
        <v>99.87971242437267</v>
      </c>
      <c r="BA61" s="37">
        <v>99.461284648031011</v>
      </c>
      <c r="BB61" s="37">
        <v>99.037548407046941</v>
      </c>
      <c r="BC61" s="37">
        <v>99.522243381271281</v>
      </c>
      <c r="BD61" s="37">
        <v>99.333173234639887</v>
      </c>
      <c r="BE61" s="37">
        <v>98.896221132866387</v>
      </c>
      <c r="BF61" s="37">
        <v>98.48957399581677</v>
      </c>
      <c r="BG61" s="37">
        <v>98.892682980611212</v>
      </c>
      <c r="BH61" s="37">
        <v>98.497068132312421</v>
      </c>
      <c r="BI61" s="37">
        <v>98.540801892822671</v>
      </c>
      <c r="BJ61" s="37">
        <v>98.459093818929645</v>
      </c>
      <c r="BK61" s="37">
        <v>98.245957860332055</v>
      </c>
      <c r="BL61" s="37">
        <v>98.379315291299562</v>
      </c>
      <c r="BM61" s="37">
        <v>98.431400154059503</v>
      </c>
      <c r="BN61" s="37">
        <v>97.997171107450825</v>
      </c>
      <c r="BO61" s="37">
        <v>98.086539509558222</v>
      </c>
      <c r="BP61" s="37">
        <v>98.050530819626943</v>
      </c>
      <c r="BQ61" s="37">
        <v>97.526515039745703</v>
      </c>
      <c r="BR61" s="37">
        <v>97.324043973759899</v>
      </c>
      <c r="BS61" s="37">
        <v>96.635428048304789</v>
      </c>
      <c r="BT61" s="37">
        <v>96.471797384042631</v>
      </c>
      <c r="BU61" s="37">
        <v>97.00086942159065</v>
      </c>
      <c r="BV61" s="37">
        <v>96.620228062834073</v>
      </c>
      <c r="BW61" s="37">
        <v>96.587043273161783</v>
      </c>
      <c r="BX61" s="37">
        <v>96.665130431636982</v>
      </c>
      <c r="BY61" s="37">
        <v>96.890471226147994</v>
      </c>
      <c r="BZ61" s="37">
        <v>96.596544483635</v>
      </c>
      <c r="CA61" s="37">
        <v>96.168436779052428</v>
      </c>
      <c r="CB61" s="37">
        <v>95.924438851308778</v>
      </c>
      <c r="CC61" s="37">
        <v>95.562771346453502</v>
      </c>
      <c r="CD61" s="37">
        <v>95.284078979374897</v>
      </c>
      <c r="CE61" s="37">
        <v>94.962712922854081</v>
      </c>
      <c r="CF61" s="37">
        <v>94.475101503909855</v>
      </c>
      <c r="CG61" s="37">
        <v>94.349169385924824</v>
      </c>
      <c r="CH61" s="37">
        <v>94.197878037436567</v>
      </c>
      <c r="CI61" s="37">
        <v>93.819802326544234</v>
      </c>
      <c r="CJ61" s="37">
        <v>93.450531300871958</v>
      </c>
      <c r="CK61" s="37">
        <v>93.167287644904647</v>
      </c>
      <c r="CL61" s="37">
        <v>92.904071415306035</v>
      </c>
      <c r="CM61" s="37">
        <v>92.851956557201845</v>
      </c>
      <c r="CN61" s="37">
        <v>92.894430725009897</v>
      </c>
      <c r="CO61" s="37">
        <v>92.946050279851676</v>
      </c>
      <c r="CP61" s="37">
        <v>92.54636960153438</v>
      </c>
      <c r="CQ61" s="37">
        <v>92.853453276922082</v>
      </c>
      <c r="CR61" s="37">
        <v>92.768738965183289</v>
      </c>
      <c r="CS61" s="37">
        <v>92.738884465015488</v>
      </c>
      <c r="CT61" s="37">
        <v>92.866907832803605</v>
      </c>
      <c r="CU61" s="37">
        <v>93.279667784916356</v>
      </c>
      <c r="CV61" s="37">
        <v>93.558700479174362</v>
      </c>
      <c r="CW61" s="37">
        <v>94.009982063895905</v>
      </c>
      <c r="CX61" s="37">
        <v>94.230240976218752</v>
      </c>
      <c r="CY61" s="37">
        <v>95.340618459854554</v>
      </c>
      <c r="CZ61" s="37">
        <v>95.212779452908265</v>
      </c>
      <c r="DA61" s="37">
        <v>94.691664982879871</v>
      </c>
      <c r="DB61" s="37">
        <v>94.883163494608823</v>
      </c>
      <c r="DC61" s="37">
        <v>96.010667372801606</v>
      </c>
      <c r="DD61" s="37">
        <v>99.643878435818905</v>
      </c>
      <c r="DE61" s="37">
        <v>101.20061529231548</v>
      </c>
      <c r="DF61" s="37">
        <v>101.98422725937343</v>
      </c>
      <c r="DG61" s="37">
        <v>103.19945873634622</v>
      </c>
      <c r="DH61" s="37">
        <v>103.42272620811255</v>
      </c>
      <c r="DI61" s="37">
        <v>106.1707493945012</v>
      </c>
      <c r="DJ61" s="37">
        <v>106.50186140428411</v>
      </c>
      <c r="DK61" s="37">
        <v>105.95112270291816</v>
      </c>
      <c r="DL61" s="37">
        <v>106.72670468292284</v>
      </c>
      <c r="DM61" s="37">
        <v>108.13792046071438</v>
      </c>
      <c r="DN61" s="37">
        <v>108.99527936387027</v>
      </c>
      <c r="DO61" s="37">
        <v>114.03449708455518</v>
      </c>
      <c r="DP61" s="37">
        <v>149.37994098853846</v>
      </c>
      <c r="DQ61" s="37">
        <v>181.05106766234388</v>
      </c>
      <c r="DR61" s="37">
        <v>188.74803348619972</v>
      </c>
      <c r="DS61" s="37">
        <v>208.28185205034836</v>
      </c>
      <c r="DT61" s="35">
        <v>100</v>
      </c>
      <c r="DU61" s="37">
        <v>106.94109320680747</v>
      </c>
      <c r="DV61" s="37">
        <v>213.63757097732736</v>
      </c>
      <c r="DW61" s="37">
        <f t="shared" si="0"/>
        <v>6.9410932068074658</v>
      </c>
      <c r="DX61" s="37">
        <f t="shared" si="1"/>
        <v>-3.3094527030985006</v>
      </c>
      <c r="DZ61" s="36">
        <f t="shared" si="2"/>
        <v>0.46808246106960588</v>
      </c>
    </row>
    <row r="62" spans="1:130" s="36" customFormat="1" ht="13.5" customHeight="1">
      <c r="A62" s="3" t="s">
        <v>160</v>
      </c>
      <c r="B62" s="35">
        <v>4.3184430183927081</v>
      </c>
      <c r="C62" s="35">
        <v>71.001478867036511</v>
      </c>
      <c r="D62" s="35">
        <v>67.478226265128015</v>
      </c>
      <c r="E62" s="35">
        <v>64.184659137236338</v>
      </c>
      <c r="F62" s="35">
        <v>63.587215688209639</v>
      </c>
      <c r="G62" s="35">
        <v>63.045406360102632</v>
      </c>
      <c r="H62" s="35">
        <v>66.019221725585382</v>
      </c>
      <c r="I62" s="35">
        <v>65.517370009716174</v>
      </c>
      <c r="J62" s="35">
        <v>65.553273528481498</v>
      </c>
      <c r="K62" s="35">
        <v>65.021243160524349</v>
      </c>
      <c r="L62" s="35">
        <v>65.542940625206938</v>
      </c>
      <c r="M62" s="35">
        <v>63.629604548181817</v>
      </c>
      <c r="N62" s="35">
        <v>62.486288724778724</v>
      </c>
      <c r="O62" s="35">
        <v>62.758472749834986</v>
      </c>
      <c r="P62" s="35">
        <v>62.550309171571072</v>
      </c>
      <c r="Q62" s="35">
        <v>68.43109533392375</v>
      </c>
      <c r="R62" s="35">
        <v>70.987728957365874</v>
      </c>
      <c r="S62" s="35">
        <v>70.569419566938819</v>
      </c>
      <c r="T62" s="35">
        <v>85.954422971378762</v>
      </c>
      <c r="U62" s="35">
        <v>85.966869233360967</v>
      </c>
      <c r="V62" s="35">
        <v>85.595470252690347</v>
      </c>
      <c r="W62" s="35">
        <v>85.96422486109509</v>
      </c>
      <c r="X62" s="35">
        <v>86.245842347268677</v>
      </c>
      <c r="Y62" s="35">
        <v>86.350955716837461</v>
      </c>
      <c r="Z62" s="35">
        <v>86.986101438400652</v>
      </c>
      <c r="AA62" s="35">
        <v>87.62961620812051</v>
      </c>
      <c r="AB62" s="35">
        <v>88.67691563914768</v>
      </c>
      <c r="AC62" s="35">
        <v>90.802158172464729</v>
      </c>
      <c r="AD62" s="35">
        <v>91.107645057553526</v>
      </c>
      <c r="AE62" s="35">
        <v>91.199555271393706</v>
      </c>
      <c r="AF62" s="35">
        <v>92.151542548223631</v>
      </c>
      <c r="AG62" s="35">
        <v>92.641628962631984</v>
      </c>
      <c r="AH62" s="35">
        <v>92.496052032730006</v>
      </c>
      <c r="AI62" s="35">
        <v>93.950358499625921</v>
      </c>
      <c r="AJ62" s="35">
        <v>93.912522877185353</v>
      </c>
      <c r="AK62" s="35">
        <v>93.322334176473447</v>
      </c>
      <c r="AL62" s="35">
        <v>96.332521669384917</v>
      </c>
      <c r="AM62" s="35">
        <v>97.141435248298393</v>
      </c>
      <c r="AN62" s="35">
        <v>97.452222429449165</v>
      </c>
      <c r="AO62" s="35">
        <v>98.887629478635006</v>
      </c>
      <c r="AP62" s="35">
        <v>98.410608901320145</v>
      </c>
      <c r="AQ62" s="35">
        <v>98.292041614552716</v>
      </c>
      <c r="AR62" s="35">
        <v>99.340605196841835</v>
      </c>
      <c r="AS62" s="35">
        <v>99.589443718630292</v>
      </c>
      <c r="AT62" s="35">
        <v>99.791355837143328</v>
      </c>
      <c r="AU62" s="35">
        <v>100.69710746074635</v>
      </c>
      <c r="AV62" s="35">
        <v>100.48908412530709</v>
      </c>
      <c r="AW62" s="35">
        <v>100.00676808174163</v>
      </c>
      <c r="AX62" s="35">
        <v>100</v>
      </c>
      <c r="AY62" s="35">
        <v>99.992702408602966</v>
      </c>
      <c r="AZ62" s="35">
        <v>101.33095404605784</v>
      </c>
      <c r="BA62" s="35">
        <v>101.12776572830818</v>
      </c>
      <c r="BB62" s="35">
        <v>101.23219364143465</v>
      </c>
      <c r="BC62" s="35">
        <v>100.5702157236219</v>
      </c>
      <c r="BD62" s="35">
        <v>100.46652538174502</v>
      </c>
      <c r="BE62" s="35">
        <v>100.17123878961728</v>
      </c>
      <c r="BF62" s="35">
        <v>99.912485085685972</v>
      </c>
      <c r="BG62" s="35">
        <v>100.15676933587454</v>
      </c>
      <c r="BH62" s="35">
        <v>99.304772467318884</v>
      </c>
      <c r="BI62" s="35">
        <v>98.459843763358364</v>
      </c>
      <c r="BJ62" s="35">
        <v>98.28577187297671</v>
      </c>
      <c r="BK62" s="35">
        <v>98.432185989504276</v>
      </c>
      <c r="BL62" s="35">
        <v>98.384368228055123</v>
      </c>
      <c r="BM62" s="35">
        <v>98.17902016600091</v>
      </c>
      <c r="BN62" s="35">
        <v>96.72801434738669</v>
      </c>
      <c r="BO62" s="35">
        <v>96.013665783325408</v>
      </c>
      <c r="BP62" s="35">
        <v>96.302469475443445</v>
      </c>
      <c r="BQ62" s="35">
        <v>96.435119021057602</v>
      </c>
      <c r="BR62" s="35">
        <v>96.307795105642953</v>
      </c>
      <c r="BS62" s="35">
        <v>95.99033832595633</v>
      </c>
      <c r="BT62" s="35">
        <v>95.601991554131629</v>
      </c>
      <c r="BU62" s="35">
        <v>95.536603500400801</v>
      </c>
      <c r="BV62" s="35">
        <v>95.537304635862085</v>
      </c>
      <c r="BW62" s="35">
        <v>95.561442911370321</v>
      </c>
      <c r="BX62" s="35">
        <v>95.588992577797811</v>
      </c>
      <c r="BY62" s="35">
        <v>95.57637598521984</v>
      </c>
      <c r="BZ62" s="35">
        <v>94.65123238298267</v>
      </c>
      <c r="CA62" s="35">
        <v>94.455864699076912</v>
      </c>
      <c r="CB62" s="35">
        <v>94.462816801984047</v>
      </c>
      <c r="CC62" s="35">
        <v>93.040965765410562</v>
      </c>
      <c r="CD62" s="35">
        <v>92.804449415391232</v>
      </c>
      <c r="CE62" s="35">
        <v>91.913238481604949</v>
      </c>
      <c r="CF62" s="35">
        <v>91.701040668741015</v>
      </c>
      <c r="CG62" s="35">
        <v>91.389001335779298</v>
      </c>
      <c r="CH62" s="35">
        <v>91.502330104971108</v>
      </c>
      <c r="CI62" s="35">
        <v>91.196689680353657</v>
      </c>
      <c r="CJ62" s="35">
        <v>91.195447671431751</v>
      </c>
      <c r="CK62" s="35">
        <v>89.823065618580898</v>
      </c>
      <c r="CL62" s="35">
        <v>89.451742286051939</v>
      </c>
      <c r="CM62" s="35">
        <v>89.343583122110559</v>
      </c>
      <c r="CN62" s="35">
        <v>89.585694286861781</v>
      </c>
      <c r="CO62" s="35">
        <v>89.702251014799913</v>
      </c>
      <c r="CP62" s="35">
        <v>89.715907650353202</v>
      </c>
      <c r="CQ62" s="35">
        <v>89.608071557387589</v>
      </c>
      <c r="CR62" s="35">
        <v>89.801563732258771</v>
      </c>
      <c r="CS62" s="35">
        <v>89.973677846773057</v>
      </c>
      <c r="CT62" s="35">
        <v>91.091219926882317</v>
      </c>
      <c r="CU62" s="35">
        <v>91.371183946384804</v>
      </c>
      <c r="CV62" s="35">
        <v>92.443973264855117</v>
      </c>
      <c r="CW62" s="35">
        <v>93.505737331176547</v>
      </c>
      <c r="CX62" s="35">
        <v>93.726081847791122</v>
      </c>
      <c r="CY62" s="35">
        <v>93.82516773361651</v>
      </c>
      <c r="CZ62" s="35">
        <v>94.394764595027823</v>
      </c>
      <c r="DA62" s="35">
        <v>94.144658285362979</v>
      </c>
      <c r="DB62" s="35">
        <v>94.389126959035835</v>
      </c>
      <c r="DC62" s="35">
        <v>95.526993350754296</v>
      </c>
      <c r="DD62" s="35">
        <v>99.074995104495059</v>
      </c>
      <c r="DE62" s="35">
        <v>100.49052389688768</v>
      </c>
      <c r="DF62" s="35">
        <v>101.4671952455449</v>
      </c>
      <c r="DG62" s="35">
        <v>102.14616847538014</v>
      </c>
      <c r="DH62" s="35">
        <v>102.54489450399822</v>
      </c>
      <c r="DI62" s="35">
        <v>102.50616263790852</v>
      </c>
      <c r="DJ62" s="35">
        <v>102.01097065333856</v>
      </c>
      <c r="DK62" s="35">
        <v>101.9253870631177</v>
      </c>
      <c r="DL62" s="35">
        <v>101.40237911348949</v>
      </c>
      <c r="DM62" s="35">
        <v>101.33692842109411</v>
      </c>
      <c r="DN62" s="35">
        <v>101.83335501958612</v>
      </c>
      <c r="DO62" s="35">
        <v>102.89354948602258</v>
      </c>
      <c r="DP62" s="35">
        <v>118.95752534628616</v>
      </c>
      <c r="DQ62" s="35">
        <v>135.88867633620896</v>
      </c>
      <c r="DR62" s="35">
        <v>155.91122113882264</v>
      </c>
      <c r="DS62" s="35">
        <v>164.04040129785386</v>
      </c>
      <c r="DT62" s="35">
        <v>100</v>
      </c>
      <c r="DU62" s="35">
        <v>106.34301912507742</v>
      </c>
      <c r="DV62" s="35">
        <v>164.84407442538446</v>
      </c>
      <c r="DW62" s="35">
        <f t="shared" si="0"/>
        <v>6.3430191250774186</v>
      </c>
      <c r="DX62" s="35">
        <f t="shared" si="1"/>
        <v>-2.481736917579056</v>
      </c>
      <c r="DZ62" s="36">
        <f t="shared" si="2"/>
        <v>0.60663387718716155</v>
      </c>
    </row>
    <row r="63" spans="1:130">
      <c r="A63" s="1" t="s">
        <v>52</v>
      </c>
      <c r="B63" s="37">
        <v>3.2895822668851569</v>
      </c>
      <c r="C63" s="37">
        <v>93.20813885564867</v>
      </c>
      <c r="D63" s="37">
        <v>88.582941986761</v>
      </c>
      <c r="E63" s="37">
        <v>84.259267788906342</v>
      </c>
      <c r="F63" s="37">
        <v>83.474965928665341</v>
      </c>
      <c r="G63" s="37">
        <v>82.763698503066294</v>
      </c>
      <c r="H63" s="37">
        <v>86.667614307919521</v>
      </c>
      <c r="I63" s="37">
        <v>86.008801770996456</v>
      </c>
      <c r="J63" s="37">
        <v>86.05593459436696</v>
      </c>
      <c r="K63" s="37">
        <v>85.35750462919907</v>
      </c>
      <c r="L63" s="37">
        <v>86.042369937706752</v>
      </c>
      <c r="M63" s="37">
        <v>83.530612470248215</v>
      </c>
      <c r="N63" s="37">
        <v>82.029709366199057</v>
      </c>
      <c r="O63" s="37">
        <v>82.387022577227285</v>
      </c>
      <c r="P63" s="37">
        <v>82.1137530620409</v>
      </c>
      <c r="Q63" s="37">
        <v>89.833833572299483</v>
      </c>
      <c r="R63" s="37">
        <v>93.190088478244093</v>
      </c>
      <c r="S63" s="37">
        <v>92.640947243868354</v>
      </c>
      <c r="T63" s="37">
        <v>93.488277456445957</v>
      </c>
      <c r="U63" s="37">
        <v>93.481770453068037</v>
      </c>
      <c r="V63" s="37">
        <v>92.992837667871839</v>
      </c>
      <c r="W63" s="37">
        <v>93.337382135435149</v>
      </c>
      <c r="X63" s="37">
        <v>93.874532087921324</v>
      </c>
      <c r="Y63" s="37">
        <v>93.996077828842587</v>
      </c>
      <c r="Z63" s="37">
        <v>94.187086057706139</v>
      </c>
      <c r="AA63" s="37">
        <v>94.821577876624119</v>
      </c>
      <c r="AB63" s="37">
        <v>96.196434180299534</v>
      </c>
      <c r="AC63" s="37">
        <v>97.533410104477781</v>
      </c>
      <c r="AD63" s="37">
        <v>97.939612286057312</v>
      </c>
      <c r="AE63" s="37">
        <v>98.060268645763728</v>
      </c>
      <c r="AF63" s="37">
        <v>98.423081729505228</v>
      </c>
      <c r="AG63" s="37">
        <v>99.066449209934547</v>
      </c>
      <c r="AH63" s="37">
        <v>98.875341152567273</v>
      </c>
      <c r="AI63" s="37">
        <v>99.168174455210902</v>
      </c>
      <c r="AJ63" s="37">
        <v>99.11850523695793</v>
      </c>
      <c r="AK63" s="37">
        <v>98.343727144377524</v>
      </c>
      <c r="AL63" s="37">
        <v>98.256277375131106</v>
      </c>
      <c r="AM63" s="37">
        <v>99.318189470325393</v>
      </c>
      <c r="AN63" s="37">
        <v>99.726179489653092</v>
      </c>
      <c r="AO63" s="37">
        <v>100.43490741405424</v>
      </c>
      <c r="AP63" s="37">
        <v>99.808692285625327</v>
      </c>
      <c r="AQ63" s="37">
        <v>99.653041497710703</v>
      </c>
      <c r="AR63" s="37">
        <v>100.35930093547476</v>
      </c>
      <c r="AS63" s="37">
        <v>100.68596702555618</v>
      </c>
      <c r="AT63" s="37">
        <v>100.95102985353253</v>
      </c>
      <c r="AU63" s="37">
        <v>101.27035401093231</v>
      </c>
      <c r="AV63" s="37">
        <v>100.99726860138543</v>
      </c>
      <c r="AW63" s="37">
        <v>100.36410177897116</v>
      </c>
      <c r="AX63" s="37">
        <v>100</v>
      </c>
      <c r="AY63" s="37">
        <v>99.990419989511508</v>
      </c>
      <c r="AZ63" s="37">
        <v>101.47409910134508</v>
      </c>
      <c r="BA63" s="37">
        <v>101.20736092579072</v>
      </c>
      <c r="BB63" s="37">
        <v>101.07643386113173</v>
      </c>
      <c r="BC63" s="37">
        <v>100.20741351581735</v>
      </c>
      <c r="BD63" s="37">
        <v>100.07129263583188</v>
      </c>
      <c r="BE63" s="37">
        <v>99.683651221590424</v>
      </c>
      <c r="BF63" s="37">
        <v>99.075467678238013</v>
      </c>
      <c r="BG63" s="37">
        <v>99.041000670670158</v>
      </c>
      <c r="BH63" s="37">
        <v>97.922530412077009</v>
      </c>
      <c r="BI63" s="37">
        <v>96.813338980876566</v>
      </c>
      <c r="BJ63" s="37">
        <v>95.881483155506473</v>
      </c>
      <c r="BK63" s="37">
        <v>96.073690240788238</v>
      </c>
      <c r="BL63" s="37">
        <v>96.01091683634597</v>
      </c>
      <c r="BM63" s="37">
        <v>95.54787848851069</v>
      </c>
      <c r="BN63" s="37">
        <v>93.634738367207746</v>
      </c>
      <c r="BO63" s="37">
        <v>92.696967757175116</v>
      </c>
      <c r="BP63" s="37">
        <v>93.076098657918379</v>
      </c>
      <c r="BQ63" s="37">
        <v>93.195749958348742</v>
      </c>
      <c r="BR63" s="37">
        <v>93.02860378932543</v>
      </c>
      <c r="BS63" s="37">
        <v>92.488355928847994</v>
      </c>
      <c r="BT63" s="37">
        <v>91.994773945443541</v>
      </c>
      <c r="BU63" s="37">
        <v>91.90893490534333</v>
      </c>
      <c r="BV63" s="37">
        <v>91.817935300076527</v>
      </c>
      <c r="BW63" s="37">
        <v>91.849623143361029</v>
      </c>
      <c r="BX63" s="37">
        <v>91.885789335597821</v>
      </c>
      <c r="BY63" s="37">
        <v>91.869226735330059</v>
      </c>
      <c r="BZ63" s="37">
        <v>91.656295384281819</v>
      </c>
      <c r="CA63" s="37">
        <v>91.399823850167792</v>
      </c>
      <c r="CB63" s="37">
        <v>91.404109981533438</v>
      </c>
      <c r="CC63" s="37">
        <v>91.229268322206138</v>
      </c>
      <c r="CD63" s="37">
        <v>90.921155552900032</v>
      </c>
      <c r="CE63" s="37">
        <v>90.574829233519736</v>
      </c>
      <c r="CF63" s="37">
        <v>90.296263723027664</v>
      </c>
      <c r="CG63" s="37">
        <v>89.886629924700941</v>
      </c>
      <c r="CH63" s="37">
        <v>89.283611259157098</v>
      </c>
      <c r="CI63" s="37">
        <v>88.882377713148955</v>
      </c>
      <c r="CJ63" s="37">
        <v>88.880747249362827</v>
      </c>
      <c r="CK63" s="37">
        <v>88.359962554090131</v>
      </c>
      <c r="CL63" s="37">
        <v>87.872502894221455</v>
      </c>
      <c r="CM63" s="37">
        <v>87.730515508437009</v>
      </c>
      <c r="CN63" s="37">
        <v>88.366081044698277</v>
      </c>
      <c r="CO63" s="37">
        <v>88.519092444679927</v>
      </c>
      <c r="CP63" s="37">
        <v>88.537020375242307</v>
      </c>
      <c r="CQ63" s="37">
        <v>88.672086530970915</v>
      </c>
      <c r="CR63" s="37">
        <v>88.92609596557223</v>
      </c>
      <c r="CS63" s="37">
        <v>89.15204106616244</v>
      </c>
      <c r="CT63" s="37">
        <v>89.727315703632229</v>
      </c>
      <c r="CU63" s="37">
        <v>90.094842206189185</v>
      </c>
      <c r="CV63" s="37">
        <v>91.500562927847383</v>
      </c>
      <c r="CW63" s="37">
        <v>92.993498107117532</v>
      </c>
      <c r="CX63" s="37">
        <v>93.282758311671216</v>
      </c>
      <c r="CY63" s="37">
        <v>93.412834630531293</v>
      </c>
      <c r="CZ63" s="37">
        <v>94.363718675642502</v>
      </c>
      <c r="DA63" s="37">
        <v>94.035388280108506</v>
      </c>
      <c r="DB63" s="37">
        <v>94.356317793763097</v>
      </c>
      <c r="DC63" s="37">
        <v>95.099335230562147</v>
      </c>
      <c r="DD63" s="37">
        <v>99.757021878780506</v>
      </c>
      <c r="DE63" s="37">
        <v>101.61527619039252</v>
      </c>
      <c r="DF63" s="37">
        <v>103.59406857627891</v>
      </c>
      <c r="DG63" s="37">
        <v>104.48539974424325</v>
      </c>
      <c r="DH63" s="37">
        <v>105.00883265907584</v>
      </c>
      <c r="DI63" s="37">
        <v>103.29511124127897</v>
      </c>
      <c r="DJ63" s="37">
        <v>102.64504135548918</v>
      </c>
      <c r="DK63" s="37">
        <v>102.53269035536412</v>
      </c>
      <c r="DL63" s="37">
        <v>103.16064704031621</v>
      </c>
      <c r="DM63" s="37">
        <v>103.07472577047319</v>
      </c>
      <c r="DN63" s="37">
        <v>103.72641641216437</v>
      </c>
      <c r="DO63" s="37">
        <v>105.2321712476939</v>
      </c>
      <c r="DP63" s="37">
        <v>126.3203699225581</v>
      </c>
      <c r="DQ63" s="37">
        <v>148.54696432082412</v>
      </c>
      <c r="DR63" s="37">
        <v>172.74518670776985</v>
      </c>
      <c r="DS63" s="37">
        <v>183.41687644066272</v>
      </c>
      <c r="DT63" s="35">
        <v>100</v>
      </c>
      <c r="DU63" s="37">
        <v>104.55753582525882</v>
      </c>
      <c r="DV63" s="37">
        <v>184.47190906337337</v>
      </c>
      <c r="DW63" s="37">
        <f t="shared" si="0"/>
        <v>4.5575358252588245</v>
      </c>
      <c r="DX63" s="37">
        <f t="shared" si="1"/>
        <v>-4.769915570186015</v>
      </c>
      <c r="DZ63" s="36">
        <f t="shared" si="2"/>
        <v>0.54208795533007714</v>
      </c>
    </row>
    <row r="64" spans="1:130">
      <c r="A64" s="1" t="s">
        <v>53</v>
      </c>
      <c r="B64" s="37">
        <v>1.0288607515075521</v>
      </c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5"/>
      <c r="S64" s="37"/>
      <c r="T64" s="37">
        <v>61.866387657507182</v>
      </c>
      <c r="U64" s="37">
        <v>61.939433301414404</v>
      </c>
      <c r="V64" s="37">
        <v>61.94382581493808</v>
      </c>
      <c r="W64" s="37">
        <v>62.389987642807725</v>
      </c>
      <c r="X64" s="37">
        <v>61.854589737380898</v>
      </c>
      <c r="Y64" s="37">
        <v>61.907163793612249</v>
      </c>
      <c r="Z64" s="37">
        <v>63.9623528183171</v>
      </c>
      <c r="AA64" s="37">
        <v>64.634716719378886</v>
      </c>
      <c r="AB64" s="37">
        <v>64.634716719378886</v>
      </c>
      <c r="AC64" s="37">
        <v>69.280288515136164</v>
      </c>
      <c r="AD64" s="37">
        <v>69.263757816354087</v>
      </c>
      <c r="AE64" s="37">
        <v>69.263757816354087</v>
      </c>
      <c r="AF64" s="37">
        <v>72.099515054133704</v>
      </c>
      <c r="AG64" s="37">
        <v>72.099515054133704</v>
      </c>
      <c r="AH64" s="37">
        <v>72.099515054133704</v>
      </c>
      <c r="AI64" s="37">
        <v>77.267406200967031</v>
      </c>
      <c r="AJ64" s="37">
        <v>77.267406200967031</v>
      </c>
      <c r="AK64" s="37">
        <v>77.267406200967031</v>
      </c>
      <c r="AL64" s="37">
        <v>90.181686732617067</v>
      </c>
      <c r="AM64" s="37">
        <v>90.181686732617067</v>
      </c>
      <c r="AN64" s="37">
        <v>90.181686732617067</v>
      </c>
      <c r="AO64" s="37">
        <v>93.940509034162986</v>
      </c>
      <c r="AP64" s="37">
        <v>93.940509034162986</v>
      </c>
      <c r="AQ64" s="37">
        <v>93.940509034162986</v>
      </c>
      <c r="AR64" s="37">
        <v>96.083523582786441</v>
      </c>
      <c r="AS64" s="37">
        <v>96.083523582786441</v>
      </c>
      <c r="AT64" s="37">
        <v>96.083523582786441</v>
      </c>
      <c r="AU64" s="37">
        <v>98.864263042022259</v>
      </c>
      <c r="AV64" s="37">
        <v>98.864263042022259</v>
      </c>
      <c r="AW64" s="37">
        <v>98.864263042022259</v>
      </c>
      <c r="AX64" s="37">
        <v>100</v>
      </c>
      <c r="AY64" s="37">
        <v>100</v>
      </c>
      <c r="AZ64" s="37">
        <v>100.87327555577113</v>
      </c>
      <c r="BA64" s="37">
        <v>100.87327555577113</v>
      </c>
      <c r="BB64" s="37">
        <v>101.7302052629564</v>
      </c>
      <c r="BC64" s="37">
        <v>101.7302052629564</v>
      </c>
      <c r="BD64" s="37">
        <v>101.7302052629564</v>
      </c>
      <c r="BE64" s="37">
        <v>101.7302052629564</v>
      </c>
      <c r="BF64" s="37">
        <v>102.58868554972393</v>
      </c>
      <c r="BG64" s="37">
        <v>103.72422276397374</v>
      </c>
      <c r="BH64" s="37">
        <v>103.72422276397374</v>
      </c>
      <c r="BI64" s="37">
        <v>103.72422276397374</v>
      </c>
      <c r="BJ64" s="37">
        <v>105.97301771054336</v>
      </c>
      <c r="BK64" s="37">
        <v>105.97301771054336</v>
      </c>
      <c r="BL64" s="37">
        <v>105.97301771054336</v>
      </c>
      <c r="BM64" s="37">
        <v>106.61816303472708</v>
      </c>
      <c r="BN64" s="37">
        <v>106.61816303472708</v>
      </c>
      <c r="BO64" s="37">
        <v>106.61816303472708</v>
      </c>
      <c r="BP64" s="37">
        <v>106.61816303472708</v>
      </c>
      <c r="BQ64" s="37">
        <v>106.79237194276674</v>
      </c>
      <c r="BR64" s="37">
        <v>106.79237194276674</v>
      </c>
      <c r="BS64" s="37">
        <v>107.18724633862139</v>
      </c>
      <c r="BT64" s="37">
        <v>107.18724633862139</v>
      </c>
      <c r="BU64" s="37">
        <v>107.13536870060069</v>
      </c>
      <c r="BV64" s="37">
        <v>107.42926513009691</v>
      </c>
      <c r="BW64" s="37">
        <v>107.42926513009691</v>
      </c>
      <c r="BX64" s="37">
        <v>107.42926513009691</v>
      </c>
      <c r="BY64" s="37">
        <v>107.42926513009691</v>
      </c>
      <c r="BZ64" s="37">
        <v>104.22696129180596</v>
      </c>
      <c r="CA64" s="37">
        <v>104.22696129180596</v>
      </c>
      <c r="CB64" s="37">
        <v>104.22696129180596</v>
      </c>
      <c r="CC64" s="37">
        <v>98.833516189162097</v>
      </c>
      <c r="CD64" s="37">
        <v>98.825915473171221</v>
      </c>
      <c r="CE64" s="37">
        <v>96.192541897431568</v>
      </c>
      <c r="CF64" s="37">
        <v>96.192541897431568</v>
      </c>
      <c r="CG64" s="37">
        <v>96.192541897431568</v>
      </c>
      <c r="CH64" s="37">
        <v>98.596252348286512</v>
      </c>
      <c r="CI64" s="37">
        <v>98.596252348286512</v>
      </c>
      <c r="CJ64" s="37">
        <v>98.596252348286512</v>
      </c>
      <c r="CK64" s="37">
        <v>94.501053274851927</v>
      </c>
      <c r="CL64" s="37">
        <v>94.501053274851927</v>
      </c>
      <c r="CM64" s="37">
        <v>94.501053274851927</v>
      </c>
      <c r="CN64" s="37">
        <v>93.485170564871979</v>
      </c>
      <c r="CO64" s="37">
        <v>93.485170564871979</v>
      </c>
      <c r="CP64" s="37">
        <v>93.485170564871979</v>
      </c>
      <c r="CQ64" s="37">
        <v>92.600701746126731</v>
      </c>
      <c r="CR64" s="37">
        <v>92.600701746126731</v>
      </c>
      <c r="CS64" s="37">
        <v>92.600701746126731</v>
      </c>
      <c r="CT64" s="37">
        <v>95.452038570181784</v>
      </c>
      <c r="CU64" s="37">
        <v>95.452038570181784</v>
      </c>
      <c r="CV64" s="37">
        <v>95.460344440905402</v>
      </c>
      <c r="CW64" s="37">
        <v>95.143522682982805</v>
      </c>
      <c r="CX64" s="37">
        <v>95.143522682982805</v>
      </c>
      <c r="CY64" s="37">
        <v>95.143522682982805</v>
      </c>
      <c r="CZ64" s="37">
        <v>94.494027887674022</v>
      </c>
      <c r="DA64" s="37">
        <v>94.494027887674022</v>
      </c>
      <c r="DB64" s="37">
        <v>94.494027887674022</v>
      </c>
      <c r="DC64" s="37">
        <v>96.894347063501286</v>
      </c>
      <c r="DD64" s="37">
        <v>96.894347063501286</v>
      </c>
      <c r="DE64" s="37">
        <v>96.894347063501286</v>
      </c>
      <c r="DF64" s="37">
        <v>94.666931184113963</v>
      </c>
      <c r="DG64" s="37">
        <v>94.666931184113963</v>
      </c>
      <c r="DH64" s="37">
        <v>94.666931184113963</v>
      </c>
      <c r="DI64" s="37">
        <v>99.983652831475965</v>
      </c>
      <c r="DJ64" s="37">
        <v>99.983652831475965</v>
      </c>
      <c r="DK64" s="37">
        <v>99.983652831475965</v>
      </c>
      <c r="DL64" s="37">
        <v>95.780659182928375</v>
      </c>
      <c r="DM64" s="37">
        <v>95.780659182928375</v>
      </c>
      <c r="DN64" s="37">
        <v>95.780659182928375</v>
      </c>
      <c r="DO64" s="37">
        <v>95.416260975528431</v>
      </c>
      <c r="DP64" s="37">
        <v>95.416260975528431</v>
      </c>
      <c r="DQ64" s="37">
        <v>95.416260975528431</v>
      </c>
      <c r="DR64" s="37">
        <v>102.08788835465087</v>
      </c>
      <c r="DS64" s="37">
        <v>102.08788835465087</v>
      </c>
      <c r="DT64" s="35">
        <v>100</v>
      </c>
      <c r="DU64" s="37">
        <v>112.22234933190371</v>
      </c>
      <c r="DV64" s="37">
        <v>102.08788835465087</v>
      </c>
      <c r="DW64" s="37">
        <f t="shared" si="0"/>
        <v>12.222349331903715</v>
      </c>
      <c r="DX64" s="37">
        <f t="shared" si="1"/>
        <v>5.633507655924717</v>
      </c>
      <c r="DZ64" s="36">
        <f t="shared" si="2"/>
        <v>0.97954812869282204</v>
      </c>
    </row>
    <row r="65" spans="1:130" s="36" customFormat="1" ht="13.5" customHeight="1">
      <c r="A65" s="3" t="s">
        <v>130</v>
      </c>
      <c r="B65" s="35">
        <v>2.1603258872433315</v>
      </c>
      <c r="C65" s="35">
        <v>105.05568949572324</v>
      </c>
      <c r="D65" s="35">
        <v>96.856900792483188</v>
      </c>
      <c r="E65" s="35">
        <v>96.605358297962908</v>
      </c>
      <c r="F65" s="35">
        <v>93.802654872810905</v>
      </c>
      <c r="G65" s="35">
        <v>94.78721404053492</v>
      </c>
      <c r="H65" s="35">
        <v>97.316639155898699</v>
      </c>
      <c r="I65" s="35">
        <v>96.433597703861977</v>
      </c>
      <c r="J65" s="35">
        <v>98.064964876218198</v>
      </c>
      <c r="K65" s="35">
        <v>98.152546696349134</v>
      </c>
      <c r="L65" s="35">
        <v>98.095176532805127</v>
      </c>
      <c r="M65" s="35">
        <v>95.417531356095068</v>
      </c>
      <c r="N65" s="35">
        <v>96.177083530948991</v>
      </c>
      <c r="O65" s="35">
        <v>97.139066666127007</v>
      </c>
      <c r="P65" s="35">
        <v>96.78724839447564</v>
      </c>
      <c r="Q65" s="35">
        <v>98.159333463890249</v>
      </c>
      <c r="R65" s="35">
        <v>97.818308307570007</v>
      </c>
      <c r="S65" s="35">
        <v>98.13145405795504</v>
      </c>
      <c r="T65" s="35">
        <v>97.877896083324288</v>
      </c>
      <c r="U65" s="35">
        <v>97.797108258102071</v>
      </c>
      <c r="V65" s="35">
        <v>97.394419294696021</v>
      </c>
      <c r="W65" s="35">
        <v>97.877349793738901</v>
      </c>
      <c r="X65" s="35">
        <v>97.760391294623318</v>
      </c>
      <c r="Y65" s="35">
        <v>97.72515561636645</v>
      </c>
      <c r="Z65" s="35">
        <v>97.813812112731895</v>
      </c>
      <c r="AA65" s="35">
        <v>97.592837975446585</v>
      </c>
      <c r="AB65" s="35">
        <v>97.324588777888223</v>
      </c>
      <c r="AC65" s="35">
        <v>97.343246668342658</v>
      </c>
      <c r="AD65" s="35">
        <v>96.769779176092356</v>
      </c>
      <c r="AE65" s="35">
        <v>97.141035477201285</v>
      </c>
      <c r="AF65" s="35">
        <v>97.534122350587438</v>
      </c>
      <c r="AG65" s="35">
        <v>97.272670256139435</v>
      </c>
      <c r="AH65" s="35">
        <v>97.353458081361637</v>
      </c>
      <c r="AI65" s="35">
        <v>97.383388447298984</v>
      </c>
      <c r="AJ65" s="35">
        <v>97.694805027671151</v>
      </c>
      <c r="AK65" s="35">
        <v>97.740063018705897</v>
      </c>
      <c r="AL65" s="35">
        <v>97.793168669745981</v>
      </c>
      <c r="AM65" s="35">
        <v>98.11203369850341</v>
      </c>
      <c r="AN65" s="35">
        <v>98.352768810982852</v>
      </c>
      <c r="AO65" s="35">
        <v>98.360742537815582</v>
      </c>
      <c r="AP65" s="35">
        <v>98.192853040432468</v>
      </c>
      <c r="AQ65" s="35">
        <v>98.314476012161677</v>
      </c>
      <c r="AR65" s="35">
        <v>98.805684899536814</v>
      </c>
      <c r="AS65" s="35">
        <v>98.943938186913201</v>
      </c>
      <c r="AT65" s="35">
        <v>99.280620660609088</v>
      </c>
      <c r="AU65" s="35">
        <v>99.737959593690817</v>
      </c>
      <c r="AV65" s="35">
        <v>99.685232143132922</v>
      </c>
      <c r="AW65" s="35">
        <v>99.582361611978698</v>
      </c>
      <c r="AX65" s="35">
        <v>100</v>
      </c>
      <c r="AY65" s="35">
        <v>100.0125904558779</v>
      </c>
      <c r="AZ65" s="35">
        <v>101.5261896646678</v>
      </c>
      <c r="BA65" s="35">
        <v>101.58465543385417</v>
      </c>
      <c r="BB65" s="35">
        <v>101.93492616491072</v>
      </c>
      <c r="BC65" s="35">
        <v>101.85360516964853</v>
      </c>
      <c r="BD65" s="35">
        <v>101.80015095498787</v>
      </c>
      <c r="BE65" s="35">
        <v>101.75751899942752</v>
      </c>
      <c r="BF65" s="35">
        <v>102.04930469831045</v>
      </c>
      <c r="BG65" s="35">
        <v>101.82812355109046</v>
      </c>
      <c r="BH65" s="35">
        <v>101.88637900895473</v>
      </c>
      <c r="BI65" s="35">
        <v>101.99142005235505</v>
      </c>
      <c r="BJ65" s="35">
        <v>102.10872600935454</v>
      </c>
      <c r="BK65" s="35">
        <v>101.87812267889858</v>
      </c>
      <c r="BL65" s="35">
        <v>101.97283886928098</v>
      </c>
      <c r="BM65" s="35">
        <v>101.9925499841227</v>
      </c>
      <c r="BN65" s="35">
        <v>102.15680907623285</v>
      </c>
      <c r="BO65" s="35">
        <v>102.15188051955408</v>
      </c>
      <c r="BP65" s="35">
        <v>102.45426681873039</v>
      </c>
      <c r="BQ65" s="35">
        <v>102.56577850844637</v>
      </c>
      <c r="BR65" s="35">
        <v>102.61164527779684</v>
      </c>
      <c r="BS65" s="35">
        <v>102.82530263528605</v>
      </c>
      <c r="BT65" s="35">
        <v>102.81827641120651</v>
      </c>
      <c r="BU65" s="35">
        <v>102.91558829284968</v>
      </c>
      <c r="BV65" s="35">
        <v>103.05025601616039</v>
      </c>
      <c r="BW65" s="35">
        <v>103.10884361115016</v>
      </c>
      <c r="BX65" s="35">
        <v>103.09161870494813</v>
      </c>
      <c r="BY65" s="35">
        <v>103.04194137443547</v>
      </c>
      <c r="BZ65" s="35">
        <v>102.98625413160035</v>
      </c>
      <c r="CA65" s="35">
        <v>103.09141411266583</v>
      </c>
      <c r="CB65" s="35">
        <v>102.91949040344068</v>
      </c>
      <c r="CC65" s="35">
        <v>103.07571509434865</v>
      </c>
      <c r="CD65" s="35">
        <v>103.03950357537479</v>
      </c>
      <c r="CE65" s="35">
        <v>103.07735816497772</v>
      </c>
      <c r="CF65" s="35">
        <v>103.70135332050737</v>
      </c>
      <c r="CG65" s="35">
        <v>103.70375884218872</v>
      </c>
      <c r="CH65" s="35">
        <v>103.63758362410113</v>
      </c>
      <c r="CI65" s="35">
        <v>103.48697851920532</v>
      </c>
      <c r="CJ65" s="35">
        <v>103.31346079900968</v>
      </c>
      <c r="CK65" s="35">
        <v>103.18331126483561</v>
      </c>
      <c r="CL65" s="35">
        <v>103.17899745040772</v>
      </c>
      <c r="CM65" s="35">
        <v>102.98923037801555</v>
      </c>
      <c r="CN65" s="35">
        <v>103.1393348416164</v>
      </c>
      <c r="CO65" s="35">
        <v>102.98690029643375</v>
      </c>
      <c r="CP65" s="35">
        <v>102.96353207601143</v>
      </c>
      <c r="CQ65" s="35">
        <v>102.93648796864119</v>
      </c>
      <c r="CR65" s="35">
        <v>102.90812577748721</v>
      </c>
      <c r="CS65" s="35">
        <v>102.84071447233212</v>
      </c>
      <c r="CT65" s="35">
        <v>102.93836517339069</v>
      </c>
      <c r="CU65" s="35">
        <v>102.78741344386238</v>
      </c>
      <c r="CV65" s="35">
        <v>102.76077847440956</v>
      </c>
      <c r="CW65" s="35">
        <v>102.87859870231064</v>
      </c>
      <c r="CX65" s="35">
        <v>102.83659543130469</v>
      </c>
      <c r="CY65" s="35">
        <v>102.97417191578626</v>
      </c>
      <c r="CZ65" s="35">
        <v>102.93916680461946</v>
      </c>
      <c r="DA65" s="35">
        <v>102.95437738037235</v>
      </c>
      <c r="DB65" s="35">
        <v>102.9860397701414</v>
      </c>
      <c r="DC65" s="35">
        <v>103.05985383932706</v>
      </c>
      <c r="DD65" s="35">
        <v>104.15940722408675</v>
      </c>
      <c r="DE65" s="35">
        <v>104.55368805028732</v>
      </c>
      <c r="DF65" s="35">
        <v>104.5591472395994</v>
      </c>
      <c r="DG65" s="35">
        <v>104.66041870986902</v>
      </c>
      <c r="DH65" s="35">
        <v>104.65614280420823</v>
      </c>
      <c r="DI65" s="35">
        <v>104.84833550866385</v>
      </c>
      <c r="DJ65" s="35">
        <v>104.95815999759456</v>
      </c>
      <c r="DK65" s="35">
        <v>104.99135220446419</v>
      </c>
      <c r="DL65" s="35">
        <v>105.38783439306978</v>
      </c>
      <c r="DM65" s="35">
        <v>105.71233703515567</v>
      </c>
      <c r="DN65" s="35">
        <v>105.965827039188</v>
      </c>
      <c r="DO65" s="35">
        <v>107.97696985739569</v>
      </c>
      <c r="DP65" s="35">
        <v>121.95357435328788</v>
      </c>
      <c r="DQ65" s="35">
        <v>126.05278293492447</v>
      </c>
      <c r="DR65" s="35">
        <v>136.76043033598214</v>
      </c>
      <c r="DS65" s="35">
        <v>152.6821160321868</v>
      </c>
      <c r="DT65" s="35">
        <v>100</v>
      </c>
      <c r="DU65" s="35">
        <v>102.30176050995658</v>
      </c>
      <c r="DV65" s="35">
        <v>157.15262391608891</v>
      </c>
      <c r="DW65" s="35">
        <f t="shared" si="0"/>
        <v>2.3017605099565799</v>
      </c>
      <c r="DX65" s="35">
        <f t="shared" si="1"/>
        <v>-4.4489914107755624</v>
      </c>
      <c r="DZ65" s="36">
        <f t="shared" si="2"/>
        <v>0.63632408742595759</v>
      </c>
    </row>
    <row r="66" spans="1:130" s="36" customFormat="1" ht="13">
      <c r="A66" s="3" t="s">
        <v>131</v>
      </c>
      <c r="B66" s="35">
        <v>0.88361045861771159</v>
      </c>
      <c r="C66" s="35"/>
      <c r="D66" s="35"/>
      <c r="E66" s="35"/>
      <c r="F66" s="35">
        <v>113.45822794313301</v>
      </c>
      <c r="G66" s="35">
        <v>112.63403142023083</v>
      </c>
      <c r="H66" s="35">
        <v>114.44703227025691</v>
      </c>
      <c r="I66" s="35">
        <v>110.67171079324181</v>
      </c>
      <c r="J66" s="35">
        <v>111.21181087625499</v>
      </c>
      <c r="K66" s="35">
        <v>110.44559486286086</v>
      </c>
      <c r="L66" s="35">
        <v>110.1877596216535</v>
      </c>
      <c r="M66" s="35">
        <v>101.05168477671161</v>
      </c>
      <c r="N66" s="35">
        <v>101.7578238447628</v>
      </c>
      <c r="O66" s="35">
        <v>103.59419051542828</v>
      </c>
      <c r="P66" s="35">
        <v>101.23495713946804</v>
      </c>
      <c r="Q66" s="35">
        <v>100.28806609135975</v>
      </c>
      <c r="R66" s="35">
        <v>99.349450023197491</v>
      </c>
      <c r="S66" s="35">
        <v>99.65120410775296</v>
      </c>
      <c r="T66" s="35">
        <v>99.037425068855654</v>
      </c>
      <c r="U66" s="35">
        <v>99.503578587561833</v>
      </c>
      <c r="V66" s="35">
        <v>98.400566728824714</v>
      </c>
      <c r="W66" s="35">
        <v>99.274498155907622</v>
      </c>
      <c r="X66" s="35">
        <v>98.623560543729297</v>
      </c>
      <c r="Y66" s="35">
        <v>99.342988477996371</v>
      </c>
      <c r="Z66" s="35">
        <v>99.379711489283309</v>
      </c>
      <c r="AA66" s="35">
        <v>97.785729488641593</v>
      </c>
      <c r="AB66" s="35">
        <v>97.430698023120257</v>
      </c>
      <c r="AC66" s="35">
        <v>97.535873235722974</v>
      </c>
      <c r="AD66" s="35">
        <v>96.18520342197472</v>
      </c>
      <c r="AE66" s="35">
        <v>96.899014895692048</v>
      </c>
      <c r="AF66" s="35">
        <v>97.304518264615353</v>
      </c>
      <c r="AG66" s="35">
        <v>96.289196890615628</v>
      </c>
      <c r="AH66" s="35">
        <v>96.116941824523735</v>
      </c>
      <c r="AI66" s="35">
        <v>96.351740372122293</v>
      </c>
      <c r="AJ66" s="35">
        <v>97.27270012611622</v>
      </c>
      <c r="AK66" s="35">
        <v>97.079326151803272</v>
      </c>
      <c r="AL66" s="35">
        <v>97.374647779941483</v>
      </c>
      <c r="AM66" s="35">
        <v>100.85489189931351</v>
      </c>
      <c r="AN66" s="35">
        <v>100.85489189931351</v>
      </c>
      <c r="AO66" s="35">
        <v>98.830772358627542</v>
      </c>
      <c r="AP66" s="35">
        <v>98.340678994501076</v>
      </c>
      <c r="AQ66" s="35">
        <v>98.394619888242602</v>
      </c>
      <c r="AR66" s="35">
        <v>98.759600875507104</v>
      </c>
      <c r="AS66" s="35">
        <v>99.021998862730271</v>
      </c>
      <c r="AT66" s="35">
        <v>99.41745105451588</v>
      </c>
      <c r="AU66" s="37">
        <v>99.737959593690817</v>
      </c>
      <c r="AV66" s="35">
        <v>99.726127660115196</v>
      </c>
      <c r="AW66" s="35">
        <v>99.323305452223565</v>
      </c>
      <c r="AX66" s="35">
        <v>100</v>
      </c>
      <c r="AY66" s="35">
        <v>100.03078221573769</v>
      </c>
      <c r="AZ66" s="35">
        <v>102.22162462582054</v>
      </c>
      <c r="BA66" s="35">
        <v>102.47192791541495</v>
      </c>
      <c r="BB66" s="35">
        <v>102.78566808785278</v>
      </c>
      <c r="BC66" s="35">
        <v>102.72600457384677</v>
      </c>
      <c r="BD66" s="35">
        <v>102.48802586251568</v>
      </c>
      <c r="BE66" s="35">
        <v>102.3837956371685</v>
      </c>
      <c r="BF66" s="35">
        <v>102.38776001928925</v>
      </c>
      <c r="BG66" s="35">
        <v>101.95239114803924</v>
      </c>
      <c r="BH66" s="35">
        <v>102.0184638124027</v>
      </c>
      <c r="BI66" s="35">
        <v>102.1041015567112</v>
      </c>
      <c r="BJ66" s="35">
        <v>102.41558000002257</v>
      </c>
      <c r="BK66" s="35">
        <v>101.82684841766293</v>
      </c>
      <c r="BL66" s="35">
        <v>101.97218596088673</v>
      </c>
      <c r="BM66" s="35">
        <v>101.86174463180423</v>
      </c>
      <c r="BN66" s="35">
        <v>102.06946069181875</v>
      </c>
      <c r="BO66" s="35">
        <v>102.13554901549388</v>
      </c>
      <c r="BP66" s="35">
        <v>102.14595149693449</v>
      </c>
      <c r="BQ66" s="35">
        <v>102.07028863078234</v>
      </c>
      <c r="BR66" s="35">
        <v>102.09723789905487</v>
      </c>
      <c r="BS66" s="35">
        <v>101.89028208903719</v>
      </c>
      <c r="BT66" s="35">
        <v>101.77426564213815</v>
      </c>
      <c r="BU66" s="35">
        <v>101.67309529235995</v>
      </c>
      <c r="BV66" s="35">
        <v>101.76658122392955</v>
      </c>
      <c r="BW66" s="35">
        <v>101.87546515599242</v>
      </c>
      <c r="BX66" s="35">
        <v>101.80320335881181</v>
      </c>
      <c r="BY66" s="35">
        <v>101.72624065702469</v>
      </c>
      <c r="BZ66" s="35">
        <v>101.79641426890099</v>
      </c>
      <c r="CA66" s="35">
        <v>101.84828179310898</v>
      </c>
      <c r="CB66" s="35">
        <v>101.67048181538954</v>
      </c>
      <c r="CC66" s="35">
        <v>101.93026259550399</v>
      </c>
      <c r="CD66" s="35">
        <v>101.80092279321096</v>
      </c>
      <c r="CE66" s="35">
        <v>101.85844542101925</v>
      </c>
      <c r="CF66" s="35">
        <v>103.1763187405917</v>
      </c>
      <c r="CG66" s="35">
        <v>103.18219996428012</v>
      </c>
      <c r="CH66" s="35">
        <v>103.0200132401007</v>
      </c>
      <c r="CI66" s="35">
        <v>102.70892828722076</v>
      </c>
      <c r="CJ66" s="35">
        <v>102.40972539726313</v>
      </c>
      <c r="CK66" s="35">
        <v>102.14188847155127</v>
      </c>
      <c r="CL66" s="35">
        <v>102.2426331982624</v>
      </c>
      <c r="CM66" s="35">
        <v>101.78003649874502</v>
      </c>
      <c r="CN66" s="35">
        <v>101.8950218009265</v>
      </c>
      <c r="CO66" s="35">
        <v>101.53797495784782</v>
      </c>
      <c r="CP66" s="35">
        <v>101.48057670833302</v>
      </c>
      <c r="CQ66" s="35">
        <v>101.41445697799311</v>
      </c>
      <c r="CR66" s="35">
        <v>101.40988374344141</v>
      </c>
      <c r="CS66" s="35">
        <v>101.55246996193117</v>
      </c>
      <c r="CT66" s="35">
        <v>101.48381558653787</v>
      </c>
      <c r="CU66" s="35">
        <v>101.67566036165815</v>
      </c>
      <c r="CV66" s="35">
        <v>101.56115833688163</v>
      </c>
      <c r="CW66" s="35">
        <v>101.78749741307287</v>
      </c>
      <c r="CX66" s="35">
        <v>101.61743111514795</v>
      </c>
      <c r="CY66" s="35">
        <v>101.95363475698619</v>
      </c>
      <c r="CZ66" s="35">
        <v>101.93123864500939</v>
      </c>
      <c r="DA66" s="35">
        <v>102.02684233723581</v>
      </c>
      <c r="DB66" s="35">
        <v>102.10427687571107</v>
      </c>
      <c r="DC66" s="35">
        <v>102.28737342505154</v>
      </c>
      <c r="DD66" s="35">
        <v>104.96961515358429</v>
      </c>
      <c r="DE66" s="35">
        <v>105.88987160284458</v>
      </c>
      <c r="DF66" s="35">
        <v>105.73697407967127</v>
      </c>
      <c r="DG66" s="35">
        <v>106.28344209741121</v>
      </c>
      <c r="DH66" s="35">
        <v>106.27298800013311</v>
      </c>
      <c r="DI66" s="35">
        <v>105.67032962834894</v>
      </c>
      <c r="DJ66" s="35">
        <v>105.87785371382431</v>
      </c>
      <c r="DK66" s="35">
        <v>105.95900483992959</v>
      </c>
      <c r="DL66" s="35">
        <v>106.88989556291793</v>
      </c>
      <c r="DM66" s="35">
        <v>107.46518523361856</v>
      </c>
      <c r="DN66" s="35">
        <v>107.89134038367833</v>
      </c>
      <c r="DO66" s="35">
        <v>111.5995632124839</v>
      </c>
      <c r="DP66" s="35">
        <v>141.92253334877745</v>
      </c>
      <c r="DQ66" s="35">
        <v>148.24264789332406</v>
      </c>
      <c r="DR66" s="35">
        <v>171.6021949452761</v>
      </c>
      <c r="DS66" s="35">
        <v>202.99740794018487</v>
      </c>
      <c r="DT66" s="35">
        <v>100</v>
      </c>
      <c r="DU66" s="35">
        <v>102.87487899333483</v>
      </c>
      <c r="DV66" s="35">
        <v>206.6376917445121</v>
      </c>
      <c r="DW66" s="35">
        <f t="shared" si="0"/>
        <v>2.874878993334832</v>
      </c>
      <c r="DX66" s="35">
        <f t="shared" si="1"/>
        <v>-5.9027116092051983</v>
      </c>
      <c r="DZ66" s="36">
        <f t="shared" si="2"/>
        <v>0.48393881656227805</v>
      </c>
    </row>
    <row r="67" spans="1:130">
      <c r="A67" s="1" t="s">
        <v>147</v>
      </c>
      <c r="B67" s="37">
        <v>0.88361045861771159</v>
      </c>
      <c r="C67" s="37"/>
      <c r="D67" s="37"/>
      <c r="E67" s="37"/>
      <c r="F67" s="37">
        <v>113.45822794313301</v>
      </c>
      <c r="G67" s="35">
        <v>112.63403142023083</v>
      </c>
      <c r="H67" s="35">
        <v>114.44703227025691</v>
      </c>
      <c r="I67" s="35">
        <v>110.67171079324181</v>
      </c>
      <c r="J67" s="35">
        <v>111.21181087625499</v>
      </c>
      <c r="K67" s="37">
        <v>110.44559486286086</v>
      </c>
      <c r="L67" s="37">
        <v>110.1877596216535</v>
      </c>
      <c r="M67" s="37">
        <v>101.05168477671161</v>
      </c>
      <c r="N67" s="37">
        <v>101.7578238447628</v>
      </c>
      <c r="O67" s="37">
        <v>103.59419051542828</v>
      </c>
      <c r="P67" s="37">
        <v>101.23495713946804</v>
      </c>
      <c r="Q67" s="37">
        <v>100.28806609135975</v>
      </c>
      <c r="R67" s="37">
        <v>99.349450023197491</v>
      </c>
      <c r="S67" s="35">
        <v>98.956375991869706</v>
      </c>
      <c r="T67" s="37">
        <v>99.128574342561024</v>
      </c>
      <c r="U67" s="37">
        <v>98.936054330217885</v>
      </c>
      <c r="V67" s="37">
        <v>100.03534382277587</v>
      </c>
      <c r="W67" s="37">
        <v>100.56686694832905</v>
      </c>
      <c r="X67" s="37">
        <v>98.936054330217885</v>
      </c>
      <c r="Y67" s="37">
        <v>97.436101577458217</v>
      </c>
      <c r="Z67" s="37">
        <v>99.096572803999905</v>
      </c>
      <c r="AA67" s="37">
        <v>99.103446139311941</v>
      </c>
      <c r="AB67" s="37">
        <v>99.598581672268025</v>
      </c>
      <c r="AC67" s="37">
        <v>99.598581672268025</v>
      </c>
      <c r="AD67" s="37">
        <v>98.494450864369085</v>
      </c>
      <c r="AE67" s="35">
        <v>98.507442467462965</v>
      </c>
      <c r="AF67" s="35">
        <v>100.00594060483351</v>
      </c>
      <c r="AG67" s="37">
        <v>99.257479915481284</v>
      </c>
      <c r="AH67" s="37">
        <v>99.980024022251399</v>
      </c>
      <c r="AI67" s="37">
        <v>100.53367728880123</v>
      </c>
      <c r="AJ67" s="37">
        <v>100.58296765301803</v>
      </c>
      <c r="AK67" s="37">
        <v>100.57408450560342</v>
      </c>
      <c r="AL67" s="37">
        <v>100.60550863958261</v>
      </c>
      <c r="AM67" s="37">
        <v>98.285581770646374</v>
      </c>
      <c r="AN67" s="37">
        <v>98.712483600125807</v>
      </c>
      <c r="AO67" s="37">
        <v>98.830772358627542</v>
      </c>
      <c r="AP67" s="37">
        <v>98.340678994501076</v>
      </c>
      <c r="AQ67" s="37">
        <v>98.394619888242602</v>
      </c>
      <c r="AR67" s="37">
        <v>98.759600875507104</v>
      </c>
      <c r="AS67" s="37">
        <v>99.021998862730271</v>
      </c>
      <c r="AT67" s="37">
        <v>99.41745105451588</v>
      </c>
      <c r="AU67" s="37">
        <v>99.778734326803047</v>
      </c>
      <c r="AV67" s="37">
        <v>99.726127660115196</v>
      </c>
      <c r="AW67" s="37">
        <v>99.323305452223565</v>
      </c>
      <c r="AX67" s="37">
        <v>100</v>
      </c>
      <c r="AY67" s="37">
        <v>100.03078221573769</v>
      </c>
      <c r="AZ67" s="37">
        <v>102.22162462582054</v>
      </c>
      <c r="BA67" s="37">
        <v>102.47192791541495</v>
      </c>
      <c r="BB67" s="37">
        <v>102.78566808785278</v>
      </c>
      <c r="BC67" s="37">
        <v>102.72600457384677</v>
      </c>
      <c r="BD67" s="37">
        <v>102.48802586251568</v>
      </c>
      <c r="BE67" s="37">
        <v>102.3837956371685</v>
      </c>
      <c r="BF67" s="37">
        <v>102.38776001928925</v>
      </c>
      <c r="BG67" s="37">
        <v>101.95239114803924</v>
      </c>
      <c r="BH67" s="37">
        <v>102.0184638124027</v>
      </c>
      <c r="BI67" s="37">
        <v>102.1041015567112</v>
      </c>
      <c r="BJ67" s="37">
        <v>102.41558000002257</v>
      </c>
      <c r="BK67" s="37">
        <v>101.82684841766293</v>
      </c>
      <c r="BL67" s="37">
        <v>101.97218596088673</v>
      </c>
      <c r="BM67" s="37">
        <v>101.86174463180423</v>
      </c>
      <c r="BN67" s="37">
        <v>102.06946069181875</v>
      </c>
      <c r="BO67" s="37">
        <v>102.13554901549388</v>
      </c>
      <c r="BP67" s="37">
        <v>102.14595149693449</v>
      </c>
      <c r="BQ67" s="37">
        <v>102.07028863078234</v>
      </c>
      <c r="BR67" s="37">
        <v>102.09723789905487</v>
      </c>
      <c r="BS67" s="37">
        <v>101.89028208903719</v>
      </c>
      <c r="BT67" s="37">
        <v>101.77426564213815</v>
      </c>
      <c r="BU67" s="37">
        <v>101.67309529235995</v>
      </c>
      <c r="BV67" s="37">
        <v>101.76658122392955</v>
      </c>
      <c r="BW67" s="37">
        <v>101.87546515599242</v>
      </c>
      <c r="BX67" s="37">
        <v>101.80320335881181</v>
      </c>
      <c r="BY67" s="37">
        <v>101.72624065702469</v>
      </c>
      <c r="BZ67" s="37">
        <v>101.79641426890099</v>
      </c>
      <c r="CA67" s="37">
        <v>101.84828179310898</v>
      </c>
      <c r="CB67" s="37">
        <v>101.67048181538954</v>
      </c>
      <c r="CC67" s="37">
        <v>101.93026259550399</v>
      </c>
      <c r="CD67" s="37">
        <v>101.80092279321096</v>
      </c>
      <c r="CE67" s="37">
        <v>101.85844542101925</v>
      </c>
      <c r="CF67" s="37">
        <v>103.1763187405917</v>
      </c>
      <c r="CG67" s="37">
        <v>103.18219996428012</v>
      </c>
      <c r="CH67" s="37">
        <v>103.0200132401007</v>
      </c>
      <c r="CI67" s="37">
        <v>102.70892828722076</v>
      </c>
      <c r="CJ67" s="37">
        <v>102.40972539726313</v>
      </c>
      <c r="CK67" s="37">
        <v>102.14188847155127</v>
      </c>
      <c r="CL67" s="37">
        <v>102.2426331982624</v>
      </c>
      <c r="CM67" s="37">
        <v>101.78003649874502</v>
      </c>
      <c r="CN67" s="37">
        <v>101.8950218009265</v>
      </c>
      <c r="CO67" s="37">
        <v>101.53797495784782</v>
      </c>
      <c r="CP67" s="37">
        <v>101.48057670833302</v>
      </c>
      <c r="CQ67" s="37">
        <v>101.41445697799311</v>
      </c>
      <c r="CR67" s="37">
        <v>101.40988374344141</v>
      </c>
      <c r="CS67" s="37">
        <v>101.55246996193117</v>
      </c>
      <c r="CT67" s="37">
        <v>101.48381558653787</v>
      </c>
      <c r="CU67" s="37">
        <v>101.67566036165815</v>
      </c>
      <c r="CV67" s="37">
        <v>101.56115833688163</v>
      </c>
      <c r="CW67" s="37">
        <v>101.78749741307287</v>
      </c>
      <c r="CX67" s="37">
        <v>101.61743111514795</v>
      </c>
      <c r="CY67" s="37">
        <v>101.95363475698619</v>
      </c>
      <c r="CZ67" s="37">
        <v>101.93123864500939</v>
      </c>
      <c r="DA67" s="37">
        <v>102.02684233723581</v>
      </c>
      <c r="DB67" s="37">
        <v>102.10427687571107</v>
      </c>
      <c r="DC67" s="37">
        <v>102.28737342505154</v>
      </c>
      <c r="DD67" s="37">
        <v>104.96961515358429</v>
      </c>
      <c r="DE67" s="37">
        <v>105.88987160284458</v>
      </c>
      <c r="DF67" s="37">
        <v>105.73697407967127</v>
      </c>
      <c r="DG67" s="37">
        <v>106.28344209741121</v>
      </c>
      <c r="DH67" s="37">
        <v>106.27298800013311</v>
      </c>
      <c r="DI67" s="37">
        <v>105.67032962834894</v>
      </c>
      <c r="DJ67" s="37">
        <v>105.87785371382431</v>
      </c>
      <c r="DK67" s="37">
        <v>105.95900483992959</v>
      </c>
      <c r="DL67" s="37">
        <v>106.88989556291793</v>
      </c>
      <c r="DM67" s="37">
        <v>107.46518523361856</v>
      </c>
      <c r="DN67" s="37">
        <v>107.89134038367833</v>
      </c>
      <c r="DO67" s="37">
        <v>111.5995632124839</v>
      </c>
      <c r="DP67" s="37">
        <v>141.92253334877745</v>
      </c>
      <c r="DQ67" s="37">
        <v>148.24264789332406</v>
      </c>
      <c r="DR67" s="37">
        <v>171.6021949452761</v>
      </c>
      <c r="DS67" s="37">
        <v>202.99740794018487</v>
      </c>
      <c r="DT67" s="35">
        <v>100</v>
      </c>
      <c r="DU67" s="37">
        <v>102.87487899333483</v>
      </c>
      <c r="DV67" s="37">
        <v>206.6376917445121</v>
      </c>
      <c r="DW67" s="37">
        <f t="shared" si="0"/>
        <v>2.874878993334832</v>
      </c>
      <c r="DX67" s="37">
        <f t="shared" si="1"/>
        <v>-5.9027116092051983</v>
      </c>
      <c r="DZ67" s="36">
        <f t="shared" si="2"/>
        <v>0.48393881656227805</v>
      </c>
    </row>
    <row r="68" spans="1:130" s="36" customFormat="1" ht="13.5" customHeight="1">
      <c r="A68" s="3" t="s">
        <v>95</v>
      </c>
      <c r="B68" s="35">
        <v>1.2213117483529614</v>
      </c>
      <c r="C68" s="35">
        <v>89.218099021489849</v>
      </c>
      <c r="D68" s="35">
        <v>81.75274964701569</v>
      </c>
      <c r="E68" s="35">
        <v>79.63666312246761</v>
      </c>
      <c r="F68" s="35">
        <v>78.326835518364021</v>
      </c>
      <c r="G68" s="35">
        <v>80.111159636168097</v>
      </c>
      <c r="H68" s="35">
        <v>82.544708604819661</v>
      </c>
      <c r="I68" s="35">
        <v>84.390338838888397</v>
      </c>
      <c r="J68" s="35">
        <v>86.729368346249487</v>
      </c>
      <c r="K68" s="35">
        <v>87.554033395174514</v>
      </c>
      <c r="L68" s="35">
        <v>87.644603545634496</v>
      </c>
      <c r="M68" s="35">
        <v>89.655516853334831</v>
      </c>
      <c r="N68" s="35">
        <v>90.01729580179169</v>
      </c>
      <c r="O68" s="35">
        <v>89.946047154242294</v>
      </c>
      <c r="P68" s="35">
        <v>91.31865753629657</v>
      </c>
      <c r="Q68" s="35">
        <v>94.880939903323906</v>
      </c>
      <c r="R68" s="35">
        <v>94.956199468002069</v>
      </c>
      <c r="S68" s="35">
        <v>95.448895761603168</v>
      </c>
      <c r="T68" s="35">
        <v>95.493160201080357</v>
      </c>
      <c r="U68" s="35">
        <v>94.871395919339918</v>
      </c>
      <c r="V68" s="35">
        <v>94.609462695132649</v>
      </c>
      <c r="W68" s="35">
        <v>95.098813742000317</v>
      </c>
      <c r="X68" s="35">
        <v>95.402960727113779</v>
      </c>
      <c r="Y68" s="35">
        <v>95.040338196498453</v>
      </c>
      <c r="Z68" s="35">
        <v>94.909865907753129</v>
      </c>
      <c r="AA68" s="35">
        <v>95.527508405020725</v>
      </c>
      <c r="AB68" s="35">
        <v>95.365868171771595</v>
      </c>
      <c r="AC68" s="35">
        <v>95.375063083156022</v>
      </c>
      <c r="AD68" s="35">
        <v>96.056187765353656</v>
      </c>
      <c r="AE68" s="35">
        <v>96.630962250211439</v>
      </c>
      <c r="AF68" s="35">
        <v>96.61299214224519</v>
      </c>
      <c r="AG68" s="35">
        <v>96.95850963077126</v>
      </c>
      <c r="AH68" s="35">
        <v>96.975200313574859</v>
      </c>
      <c r="AI68" s="35">
        <v>96.974669426373751</v>
      </c>
      <c r="AJ68" s="35">
        <v>96.748974682543277</v>
      </c>
      <c r="AK68" s="35">
        <v>97.043017116656287</v>
      </c>
      <c r="AL68" s="35">
        <v>96.923849712261799</v>
      </c>
      <c r="AM68" s="35">
        <v>96.729531374128555</v>
      </c>
      <c r="AN68" s="35">
        <v>97.061061618066972</v>
      </c>
      <c r="AO68" s="35">
        <v>96.958308962686118</v>
      </c>
      <c r="AP68" s="35">
        <v>98.096140031205707</v>
      </c>
      <c r="AQ68" s="35">
        <v>98.104160043014943</v>
      </c>
      <c r="AR68" s="35">
        <v>99.316951528588476</v>
      </c>
      <c r="AS68" s="35">
        <v>99.695207371510662</v>
      </c>
      <c r="AT68" s="35">
        <v>99.94805796536572</v>
      </c>
      <c r="AU68" s="35">
        <v>100.12050868723902</v>
      </c>
      <c r="AV68" s="35">
        <v>99.912948615329825</v>
      </c>
      <c r="AW68" s="35">
        <v>99.90253342793001</v>
      </c>
      <c r="AX68" s="35">
        <v>100</v>
      </c>
      <c r="AY68" s="35">
        <v>100</v>
      </c>
      <c r="AZ68" s="35">
        <v>100.24853221564062</v>
      </c>
      <c r="BA68" s="35">
        <v>100.56119822238712</v>
      </c>
      <c r="BB68" s="35">
        <v>100.94770074460581</v>
      </c>
      <c r="BC68" s="35">
        <v>100.84702166210823</v>
      </c>
      <c r="BD68" s="35">
        <v>100.91877457262154</v>
      </c>
      <c r="BE68" s="35">
        <v>100.91877457262154</v>
      </c>
      <c r="BF68" s="35">
        <v>101.12985620562655</v>
      </c>
      <c r="BG68" s="35">
        <v>101.05360469143123</v>
      </c>
      <c r="BH68" s="35">
        <v>101.10884716046348</v>
      </c>
      <c r="BI68" s="35">
        <v>101.20952624296108</v>
      </c>
      <c r="BJ68" s="35">
        <v>101.19167124849356</v>
      </c>
      <c r="BK68" s="35">
        <v>101.20971008178299</v>
      </c>
      <c r="BL68" s="35">
        <v>101.27209879204028</v>
      </c>
      <c r="BM68" s="35">
        <v>101.38686846103671</v>
      </c>
      <c r="BN68" s="35">
        <v>101.52713820467912</v>
      </c>
      <c r="BO68" s="35">
        <v>101.47060585520745</v>
      </c>
      <c r="BP68" s="35">
        <v>101.98400591563333</v>
      </c>
      <c r="BQ68" s="35">
        <v>102.22360555103465</v>
      </c>
      <c r="BR68" s="35">
        <v>102.28523970299942</v>
      </c>
      <c r="BS68" s="35">
        <v>102.78412176775775</v>
      </c>
      <c r="BT68" s="35">
        <v>102.85565146038678</v>
      </c>
      <c r="BU68" s="35">
        <v>103.07430459855908</v>
      </c>
      <c r="BV68" s="35">
        <v>103.2448761354797</v>
      </c>
      <c r="BW68" s="35">
        <v>103.18493271313353</v>
      </c>
      <c r="BX68" s="35">
        <v>103.15527497111712</v>
      </c>
      <c r="BY68" s="35">
        <v>103.15577033404968</v>
      </c>
      <c r="BZ68" s="35">
        <v>103.00649744782335</v>
      </c>
      <c r="CA68" s="35">
        <v>103.15498463202472</v>
      </c>
      <c r="CB68" s="35">
        <v>102.97951320132398</v>
      </c>
      <c r="CC68" s="35">
        <v>103.06790277907405</v>
      </c>
      <c r="CD68" s="35">
        <v>103.09742621583345</v>
      </c>
      <c r="CE68" s="35">
        <v>103.1227683566696</v>
      </c>
      <c r="CF68" s="35">
        <v>103.27305450592279</v>
      </c>
      <c r="CG68" s="35">
        <v>103.27305450592279</v>
      </c>
      <c r="CH68" s="35">
        <v>103.27305450592279</v>
      </c>
      <c r="CI68" s="35">
        <v>103.23172338056338</v>
      </c>
      <c r="CJ68" s="35">
        <v>103.14126652532731</v>
      </c>
      <c r="CK68" s="35">
        <v>103.18259765068672</v>
      </c>
      <c r="CL68" s="35">
        <v>103.18259765068672</v>
      </c>
      <c r="CM68" s="35">
        <v>103.182332486372</v>
      </c>
      <c r="CN68" s="35">
        <v>103.36393456650032</v>
      </c>
      <c r="CO68" s="35">
        <v>103.35575420095986</v>
      </c>
      <c r="CP68" s="35">
        <v>103.35594638944964</v>
      </c>
      <c r="CQ68" s="35">
        <v>103.35594638944964</v>
      </c>
      <c r="CR68" s="35">
        <v>103.30908643091207</v>
      </c>
      <c r="CS68" s="35">
        <v>103.17120037093147</v>
      </c>
      <c r="CT68" s="35">
        <v>103.30908643091207</v>
      </c>
      <c r="CU68" s="35">
        <v>102.9415653116566</v>
      </c>
      <c r="CV68" s="35">
        <v>102.97353631546471</v>
      </c>
      <c r="CW68" s="35">
        <v>102.97353631546471</v>
      </c>
      <c r="CX68" s="35">
        <v>103.02240957031958</v>
      </c>
      <c r="CY68" s="35">
        <v>103.02240957031958</v>
      </c>
      <c r="CZ68" s="35">
        <v>103.02240957031958</v>
      </c>
      <c r="DA68" s="35">
        <v>102.98014630555983</v>
      </c>
      <c r="DB68" s="35">
        <v>102.98014630555983</v>
      </c>
      <c r="DC68" s="35">
        <v>102.97824377622389</v>
      </c>
      <c r="DD68" s="35">
        <v>102.98261350216589</v>
      </c>
      <c r="DE68" s="35">
        <v>103.01424085084246</v>
      </c>
      <c r="DF68" s="35">
        <v>103.01424085084246</v>
      </c>
      <c r="DG68" s="35">
        <v>102.74174954540109</v>
      </c>
      <c r="DH68" s="35">
        <v>102.74174954540109</v>
      </c>
      <c r="DI68" s="35">
        <v>103.51773005679374</v>
      </c>
      <c r="DJ68" s="35">
        <v>103.56185166147152</v>
      </c>
      <c r="DK68" s="35">
        <v>103.56185166147145</v>
      </c>
      <c r="DL68" s="35">
        <v>103.589679083306</v>
      </c>
      <c r="DM68" s="35">
        <v>103.75128876280107</v>
      </c>
      <c r="DN68" s="35">
        <v>103.89249455878499</v>
      </c>
      <c r="DO68" s="35">
        <v>104.76723949376469</v>
      </c>
      <c r="DP68" s="35">
        <v>107.55139920076951</v>
      </c>
      <c r="DQ68" s="35">
        <v>110.02787493521501</v>
      </c>
      <c r="DR68" s="35">
        <v>112.06770448050595</v>
      </c>
      <c r="DS68" s="35">
        <v>117.51667460152986</v>
      </c>
      <c r="DT68" s="35">
        <v>100</v>
      </c>
      <c r="DU68" s="35">
        <v>101.88348064167737</v>
      </c>
      <c r="DV68" s="35">
        <v>122.59674635812748</v>
      </c>
      <c r="DW68" s="35">
        <f t="shared" si="0"/>
        <v>1.883480641677366</v>
      </c>
      <c r="DX68" s="35">
        <f t="shared" si="1"/>
        <v>-2.6685836649000549</v>
      </c>
      <c r="DZ68" s="36">
        <f t="shared" si="2"/>
        <v>0.81568233228540787</v>
      </c>
    </row>
    <row r="69" spans="1:130">
      <c r="A69" s="1" t="s">
        <v>148</v>
      </c>
      <c r="B69" s="37">
        <v>1.0784090319796282</v>
      </c>
      <c r="C69" s="37">
        <v>80.676885523694637</v>
      </c>
      <c r="D69" s="37">
        <v>78.717029466114965</v>
      </c>
      <c r="E69" s="37">
        <v>79.546616753943823</v>
      </c>
      <c r="F69" s="37">
        <v>78.257590730909072</v>
      </c>
      <c r="G69" s="37">
        <v>80.751189913405426</v>
      </c>
      <c r="H69" s="37">
        <v>81.89787074018254</v>
      </c>
      <c r="I69" s="37">
        <v>84.027714956438814</v>
      </c>
      <c r="J69" s="37">
        <v>85.443741606113235</v>
      </c>
      <c r="K69" s="37">
        <v>86.682436616925386</v>
      </c>
      <c r="L69" s="37">
        <v>86.737237253354607</v>
      </c>
      <c r="M69" s="37">
        <v>88.389659686544533</v>
      </c>
      <c r="N69" s="37">
        <v>88.517064542016712</v>
      </c>
      <c r="O69" s="37">
        <v>88.701883223501014</v>
      </c>
      <c r="P69" s="37">
        <v>90.225213885228143</v>
      </c>
      <c r="Q69" s="37">
        <v>94.021196151371626</v>
      </c>
      <c r="R69" s="37">
        <v>94.126057991439239</v>
      </c>
      <c r="S69" s="37">
        <v>94.672855087523118</v>
      </c>
      <c r="T69" s="37">
        <v>94.720883792691382</v>
      </c>
      <c r="U69" s="37">
        <v>94.030846323118681</v>
      </c>
      <c r="V69" s="37">
        <v>93.740151369199694</v>
      </c>
      <c r="W69" s="37">
        <v>94.283235891790994</v>
      </c>
      <c r="X69" s="37">
        <v>94.620779913133589</v>
      </c>
      <c r="Y69" s="37">
        <v>94.218339405075739</v>
      </c>
      <c r="Z69" s="37">
        <v>94.073540530937819</v>
      </c>
      <c r="AA69" s="37">
        <v>94.759003621101328</v>
      </c>
      <c r="AB69" s="37">
        <v>94.835477240889247</v>
      </c>
      <c r="AC69" s="37">
        <v>94.822786766796369</v>
      </c>
      <c r="AD69" s="37">
        <v>95.61237144541677</v>
      </c>
      <c r="AE69" s="37">
        <v>96.25025937618696</v>
      </c>
      <c r="AF69" s="37">
        <v>96.230316050085506</v>
      </c>
      <c r="AG69" s="37">
        <v>96.613773286979622</v>
      </c>
      <c r="AH69" s="37">
        <v>96.632296699895861</v>
      </c>
      <c r="AI69" s="37">
        <v>96.621042274365308</v>
      </c>
      <c r="AJ69" s="37">
        <v>96.381230232146123</v>
      </c>
      <c r="AK69" s="37">
        <v>96.707560166400924</v>
      </c>
      <c r="AL69" s="37">
        <v>96.496331944722783</v>
      </c>
      <c r="AM69" s="37">
        <v>96.213519122519472</v>
      </c>
      <c r="AN69" s="37">
        <v>96.588981280058192</v>
      </c>
      <c r="AO69" s="37">
        <v>96.471975592983171</v>
      </c>
      <c r="AP69" s="37">
        <v>97.814406697343244</v>
      </c>
      <c r="AQ69" s="37">
        <v>97.814406697343244</v>
      </c>
      <c r="AR69" s="37">
        <v>99.169270109762508</v>
      </c>
      <c r="AS69" s="37">
        <v>99.639503404725929</v>
      </c>
      <c r="AT69" s="37">
        <v>99.897354798548207</v>
      </c>
      <c r="AU69" s="37">
        <v>100.09265740302396</v>
      </c>
      <c r="AV69" s="37">
        <v>99.889617885226485</v>
      </c>
      <c r="AW69" s="37">
        <v>99.889617885226485</v>
      </c>
      <c r="AX69" s="37">
        <v>100</v>
      </c>
      <c r="AY69" s="37">
        <v>100</v>
      </c>
      <c r="AZ69" s="37">
        <v>100.18780485888284</v>
      </c>
      <c r="BA69" s="37">
        <v>100.33825890527461</v>
      </c>
      <c r="BB69" s="37">
        <v>100.77222395151091</v>
      </c>
      <c r="BC69" s="37">
        <v>100.65820362840402</v>
      </c>
      <c r="BD69" s="37">
        <v>100.67987827672677</v>
      </c>
      <c r="BE69" s="37">
        <v>100.67987827672677</v>
      </c>
      <c r="BF69" s="37">
        <v>100.91714968915699</v>
      </c>
      <c r="BG69" s="37">
        <v>100.82666534898406</v>
      </c>
      <c r="BH69" s="37">
        <v>100.87905894024155</v>
      </c>
      <c r="BI69" s="37">
        <v>100.99307926334843</v>
      </c>
      <c r="BJ69" s="37">
        <v>100.97285825827217</v>
      </c>
      <c r="BK69" s="37">
        <v>101.01620056138098</v>
      </c>
      <c r="BL69" s="37">
        <v>101.09797098897744</v>
      </c>
      <c r="BM69" s="37">
        <v>101.23854317907852</v>
      </c>
      <c r="BN69" s="37">
        <v>101.39740042226614</v>
      </c>
      <c r="BO69" s="37">
        <v>101.32278272662775</v>
      </c>
      <c r="BP69" s="37">
        <v>101.90421473137664</v>
      </c>
      <c r="BQ69" s="37">
        <v>102.17556432224526</v>
      </c>
      <c r="BR69" s="37">
        <v>102.24536577203115</v>
      </c>
      <c r="BS69" s="37">
        <v>102.784184941414</v>
      </c>
      <c r="BT69" s="37">
        <v>102.86519321505908</v>
      </c>
      <c r="BU69" s="37">
        <v>103.02163811902781</v>
      </c>
      <c r="BV69" s="37">
        <v>103.21481252298597</v>
      </c>
      <c r="BW69" s="37">
        <v>103.38690421514653</v>
      </c>
      <c r="BX69" s="37">
        <v>103.4273959611354</v>
      </c>
      <c r="BY69" s="37">
        <v>103.4273959611354</v>
      </c>
      <c r="BZ69" s="37">
        <v>103.26896530317224</v>
      </c>
      <c r="CA69" s="37">
        <v>103.43768990554338</v>
      </c>
      <c r="CB69" s="37">
        <v>103.2333528011991</v>
      </c>
      <c r="CC69" s="37">
        <v>103.30449833379527</v>
      </c>
      <c r="CD69" s="37">
        <v>103.36003683955251</v>
      </c>
      <c r="CE69" s="37">
        <v>103.5311420936997</v>
      </c>
      <c r="CF69" s="37">
        <v>103.70134304181371</v>
      </c>
      <c r="CG69" s="37">
        <v>103.70134304181371</v>
      </c>
      <c r="CH69" s="37">
        <v>103.70134304181371</v>
      </c>
      <c r="CI69" s="37">
        <v>103.65453502419035</v>
      </c>
      <c r="CJ69" s="37">
        <v>103.55209150160961</v>
      </c>
      <c r="CK69" s="37">
        <v>103.59889951923297</v>
      </c>
      <c r="CL69" s="37">
        <v>103.59889951923297</v>
      </c>
      <c r="CM69" s="37">
        <v>103.59889951923297</v>
      </c>
      <c r="CN69" s="37">
        <v>103.80456615165991</v>
      </c>
      <c r="CO69" s="37">
        <v>103.79530178513097</v>
      </c>
      <c r="CP69" s="37">
        <v>103.79530178513097</v>
      </c>
      <c r="CQ69" s="37">
        <v>103.79530178513097</v>
      </c>
      <c r="CR69" s="37">
        <v>103.79530178513097</v>
      </c>
      <c r="CS69" s="37">
        <v>103.65508277274751</v>
      </c>
      <c r="CT69" s="37">
        <v>103.79530178513097</v>
      </c>
      <c r="CU69" s="37">
        <v>103.32617363529955</v>
      </c>
      <c r="CV69" s="37">
        <v>103.36320852070598</v>
      </c>
      <c r="CW69" s="37">
        <v>103.36320852070598</v>
      </c>
      <c r="CX69" s="37">
        <v>103.41855809453601</v>
      </c>
      <c r="CY69" s="37">
        <v>103.41855809453601</v>
      </c>
      <c r="CZ69" s="37">
        <v>103.41855809453601</v>
      </c>
      <c r="DA69" s="37">
        <v>103.38373347094665</v>
      </c>
      <c r="DB69" s="37">
        <v>103.38373347094665</v>
      </c>
      <c r="DC69" s="37">
        <v>103.38315410826149</v>
      </c>
      <c r="DD69" s="37">
        <v>103.38810287767252</v>
      </c>
      <c r="DE69" s="37">
        <v>103.42392124654972</v>
      </c>
      <c r="DF69" s="37">
        <v>103.42392124654972</v>
      </c>
      <c r="DG69" s="37">
        <v>103.11532142700939</v>
      </c>
      <c r="DH69" s="37">
        <v>103.11532142700939</v>
      </c>
      <c r="DI69" s="37">
        <v>104.10627392452837</v>
      </c>
      <c r="DJ69" s="37">
        <v>104.10627392452832</v>
      </c>
      <c r="DK69" s="37">
        <v>104.10627392452822</v>
      </c>
      <c r="DL69" s="37">
        <v>104.13778882861851</v>
      </c>
      <c r="DM69" s="37">
        <v>104.32081381669059</v>
      </c>
      <c r="DN69" s="37">
        <v>104.48073115088991</v>
      </c>
      <c r="DO69" s="37">
        <v>105.49613179166487</v>
      </c>
      <c r="DP69" s="37">
        <v>108.56867779197763</v>
      </c>
      <c r="DQ69" s="37">
        <v>111.30678763492153</v>
      </c>
      <c r="DR69" s="37">
        <v>113.55028325206983</v>
      </c>
      <c r="DS69" s="37">
        <v>119.4584069418467</v>
      </c>
      <c r="DT69" s="35">
        <v>100</v>
      </c>
      <c r="DU69" s="37">
        <v>101.9746276082622</v>
      </c>
      <c r="DV69" s="37">
        <v>124.53652109777022</v>
      </c>
      <c r="DW69" s="37">
        <f t="shared" ref="DW69:DW132" si="3">DU69/DT69*100-100</f>
        <v>1.9746276082621961</v>
      </c>
      <c r="DX69" s="37">
        <f t="shared" ref="DX69:DX132" si="4">DT69/DH69*100-100</f>
        <v>-3.0212012956916254</v>
      </c>
      <c r="DZ69" s="36">
        <f t="shared" ref="DZ69:DZ132" si="5">DT69/DV69</f>
        <v>0.8029773043161591</v>
      </c>
    </row>
    <row r="70" spans="1:130">
      <c r="A70" s="1" t="s">
        <v>149</v>
      </c>
      <c r="B70" s="37">
        <v>2.2064573411779718E-2</v>
      </c>
      <c r="C70" s="37">
        <v>41.230515567794825</v>
      </c>
      <c r="D70" s="37">
        <v>43.113837611459331</v>
      </c>
      <c r="E70" s="37">
        <v>76.065261901419547</v>
      </c>
      <c r="F70" s="37">
        <v>74.670125793880857</v>
      </c>
      <c r="G70" s="37">
        <v>75.395830336224648</v>
      </c>
      <c r="H70" s="37">
        <v>81.542440849688433</v>
      </c>
      <c r="I70" s="37">
        <v>81.542440849688433</v>
      </c>
      <c r="J70" s="37">
        <v>82.362684416439535</v>
      </c>
      <c r="K70" s="37">
        <v>99.166047494222951</v>
      </c>
      <c r="L70" s="37">
        <v>101.01586119436593</v>
      </c>
      <c r="M70" s="37">
        <v>99.58540588875087</v>
      </c>
      <c r="N70" s="37">
        <v>99.58540588875087</v>
      </c>
      <c r="O70" s="37">
        <v>88.701883223501014</v>
      </c>
      <c r="P70" s="37">
        <v>90.225213885228143</v>
      </c>
      <c r="Q70" s="37">
        <v>94.021196151371626</v>
      </c>
      <c r="R70" s="37">
        <v>94.126057991439239</v>
      </c>
      <c r="S70" s="37">
        <v>94.672855087523118</v>
      </c>
      <c r="T70" s="37">
        <v>94.720883792691382</v>
      </c>
      <c r="U70" s="37">
        <v>94.030846323118681</v>
      </c>
      <c r="V70" s="37">
        <v>93.740151369199694</v>
      </c>
      <c r="W70" s="37">
        <v>94.283235891790994</v>
      </c>
      <c r="X70" s="37">
        <v>94.620779913133589</v>
      </c>
      <c r="Y70" s="37">
        <v>94.218339405075739</v>
      </c>
      <c r="Z70" s="37">
        <v>94.073540530937819</v>
      </c>
      <c r="AA70" s="37">
        <v>94.759003621101328</v>
      </c>
      <c r="AB70" s="37">
        <v>94.835477240889247</v>
      </c>
      <c r="AC70" s="37">
        <v>94.822786766796369</v>
      </c>
      <c r="AD70" s="37">
        <v>95.61237144541677</v>
      </c>
      <c r="AE70" s="37">
        <v>96.25025937618696</v>
      </c>
      <c r="AF70" s="37">
        <v>96.230316050085506</v>
      </c>
      <c r="AG70" s="37">
        <v>96.613773286979622</v>
      </c>
      <c r="AH70" s="37">
        <v>96.632296699895861</v>
      </c>
      <c r="AI70" s="37">
        <v>96.621042274365308</v>
      </c>
      <c r="AJ70" s="37">
        <v>96.381230232146123</v>
      </c>
      <c r="AK70" s="37">
        <v>96.707560166400924</v>
      </c>
      <c r="AL70" s="37">
        <v>96.496331944722783</v>
      </c>
      <c r="AM70" s="37">
        <v>99.969965114565298</v>
      </c>
      <c r="AN70" s="37">
        <v>99.969965114565298</v>
      </c>
      <c r="AO70" s="37">
        <v>100.00109939170575</v>
      </c>
      <c r="AP70" s="37">
        <v>97.814406697343244</v>
      </c>
      <c r="AQ70" s="37">
        <v>97.814406697343244</v>
      </c>
      <c r="AR70" s="37">
        <v>99.169270109762508</v>
      </c>
      <c r="AS70" s="37">
        <v>100.74852869565275</v>
      </c>
      <c r="AT70" s="37">
        <v>101.56521967706155</v>
      </c>
      <c r="AU70" s="37">
        <v>101.56521967706155</v>
      </c>
      <c r="AV70" s="37">
        <v>100</v>
      </c>
      <c r="AW70" s="37">
        <v>100</v>
      </c>
      <c r="AX70" s="37">
        <v>100</v>
      </c>
      <c r="AY70" s="37">
        <v>100</v>
      </c>
      <c r="AZ70" s="37">
        <v>104.45682170488695</v>
      </c>
      <c r="BA70" s="37">
        <v>104.45682170488695</v>
      </c>
      <c r="BB70" s="37">
        <v>104.45682170488695</v>
      </c>
      <c r="BC70" s="37">
        <v>104.45682170488695</v>
      </c>
      <c r="BD70" s="37">
        <v>104.45682170488695</v>
      </c>
      <c r="BE70" s="37">
        <v>104.45682170488695</v>
      </c>
      <c r="BF70" s="37">
        <v>104.45682170488695</v>
      </c>
      <c r="BG70" s="37">
        <v>104.45682170488695</v>
      </c>
      <c r="BH70" s="37">
        <v>104.95384261721273</v>
      </c>
      <c r="BI70" s="37">
        <v>104.95384261721273</v>
      </c>
      <c r="BJ70" s="37">
        <v>104.95384261721273</v>
      </c>
      <c r="BK70" s="37">
        <v>103.83396181755933</v>
      </c>
      <c r="BL70" s="37">
        <v>103.29074248386334</v>
      </c>
      <c r="BM70" s="37">
        <v>102.77295434733206</v>
      </c>
      <c r="BN70" s="37">
        <v>102.77295434733206</v>
      </c>
      <c r="BO70" s="37">
        <v>103.29074248386334</v>
      </c>
      <c r="BP70" s="37">
        <v>103.29074248386334</v>
      </c>
      <c r="BQ70" s="37">
        <v>103.29074248386334</v>
      </c>
      <c r="BR70" s="37">
        <v>103.29074248386334</v>
      </c>
      <c r="BS70" s="37">
        <v>104.56985481198201</v>
      </c>
      <c r="BT70" s="37">
        <v>104.56985481198201</v>
      </c>
      <c r="BU70" s="37">
        <v>107.97338389325508</v>
      </c>
      <c r="BV70" s="37">
        <v>107.97338389325508</v>
      </c>
      <c r="BW70" s="37">
        <v>109.29114405871606</v>
      </c>
      <c r="BX70" s="37">
        <v>109.29114405871606</v>
      </c>
      <c r="BY70" s="37">
        <v>105.88761497744299</v>
      </c>
      <c r="BZ70" s="37">
        <v>105.36842627820855</v>
      </c>
      <c r="CA70" s="37">
        <v>105.36842627820855</v>
      </c>
      <c r="CB70" s="37">
        <v>105.64278730778051</v>
      </c>
      <c r="CC70" s="37">
        <v>105.64278730778051</v>
      </c>
      <c r="CD70" s="37">
        <v>105.64278730778051</v>
      </c>
      <c r="CE70" s="37">
        <v>105.36842627820855</v>
      </c>
      <c r="CF70" s="37">
        <v>105.36842627820855</v>
      </c>
      <c r="CG70" s="37">
        <v>105.36842627820855</v>
      </c>
      <c r="CH70" s="37">
        <v>105.36842627820855</v>
      </c>
      <c r="CI70" s="37">
        <v>105.36842627820855</v>
      </c>
      <c r="CJ70" s="37">
        <v>105.36842627820855</v>
      </c>
      <c r="CK70" s="37">
        <v>105.36842627820855</v>
      </c>
      <c r="CL70" s="37">
        <v>105.36842627820855</v>
      </c>
      <c r="CM70" s="37">
        <v>105.35374898140464</v>
      </c>
      <c r="CN70" s="37">
        <v>105.35374898140464</v>
      </c>
      <c r="CO70" s="37">
        <v>105.35374898140464</v>
      </c>
      <c r="CP70" s="37">
        <v>105.36438694190763</v>
      </c>
      <c r="CQ70" s="37">
        <v>105.36438694190763</v>
      </c>
      <c r="CR70" s="37">
        <v>103.55946643675261</v>
      </c>
      <c r="CS70" s="37">
        <v>103.55946643675261</v>
      </c>
      <c r="CT70" s="37">
        <v>103.55946643675261</v>
      </c>
      <c r="CU70" s="37">
        <v>103.55946643675261</v>
      </c>
      <c r="CV70" s="37">
        <v>103.55946643675261</v>
      </c>
      <c r="CW70" s="37">
        <v>103.55946643675261</v>
      </c>
      <c r="CX70" s="37">
        <v>103.55946643675261</v>
      </c>
      <c r="CY70" s="37">
        <v>103.55946643675261</v>
      </c>
      <c r="CZ70" s="37">
        <v>103.55946643675261</v>
      </c>
      <c r="DA70" s="37">
        <v>102.92218091582363</v>
      </c>
      <c r="DB70" s="37">
        <v>102.92218091582363</v>
      </c>
      <c r="DC70" s="37">
        <v>102.84518910431666</v>
      </c>
      <c r="DD70" s="37">
        <v>102.84518910431666</v>
      </c>
      <c r="DE70" s="37">
        <v>102.84518910431666</v>
      </c>
      <c r="DF70" s="37">
        <v>102.84518910431666</v>
      </c>
      <c r="DG70" s="37">
        <v>102.84518910431666</v>
      </c>
      <c r="DH70" s="37">
        <v>102.84518910431666</v>
      </c>
      <c r="DI70" s="37">
        <v>102.84518910431666</v>
      </c>
      <c r="DJ70" s="37">
        <v>105.28739513040058</v>
      </c>
      <c r="DK70" s="37">
        <v>105.28739513040058</v>
      </c>
      <c r="DL70" s="37">
        <v>105.28739513040058</v>
      </c>
      <c r="DM70" s="37">
        <v>105.28739513040058</v>
      </c>
      <c r="DN70" s="37">
        <v>105.28739513040058</v>
      </c>
      <c r="DO70" s="37">
        <v>105.28739513040058</v>
      </c>
      <c r="DP70" s="37">
        <v>109.13324019429936</v>
      </c>
      <c r="DQ70" s="37">
        <v>112.38490169109511</v>
      </c>
      <c r="DR70" s="37">
        <v>115.64179001704379</v>
      </c>
      <c r="DS70" s="37">
        <v>115.84889172459933</v>
      </c>
      <c r="DT70" s="35">
        <v>100</v>
      </c>
      <c r="DU70" s="37">
        <v>100.70290082156293</v>
      </c>
      <c r="DV70" s="37">
        <v>116.29398675657743</v>
      </c>
      <c r="DW70" s="37">
        <f t="shared" si="3"/>
        <v>0.70290082156292044</v>
      </c>
      <c r="DX70" s="37">
        <f t="shared" si="4"/>
        <v>-2.7664775854811836</v>
      </c>
      <c r="DZ70" s="36">
        <f t="shared" si="5"/>
        <v>0.85988968809983757</v>
      </c>
    </row>
    <row r="71" spans="1:130" ht="13.5" customHeight="1">
      <c r="A71" s="1" t="s">
        <v>150</v>
      </c>
      <c r="B71" s="37">
        <v>0.12083814296155357</v>
      </c>
      <c r="C71" s="37"/>
      <c r="D71" s="37"/>
      <c r="E71" s="37"/>
      <c r="F71" s="37">
        <v>73.470455758942791</v>
      </c>
      <c r="G71" s="37">
        <v>96.363707702765439</v>
      </c>
      <c r="H71" s="37">
        <v>97.021764897281102</v>
      </c>
      <c r="I71" s="37">
        <v>99.31827977457624</v>
      </c>
      <c r="J71" s="37">
        <v>98.069302747271053</v>
      </c>
      <c r="K71" s="37">
        <v>96.537352362125645</v>
      </c>
      <c r="L71" s="37">
        <v>96.537352362125645</v>
      </c>
      <c r="M71" s="37">
        <v>96.520969973429786</v>
      </c>
      <c r="N71" s="37">
        <v>96.298759396356942</v>
      </c>
      <c r="O71" s="37">
        <v>101.27665463466684</v>
      </c>
      <c r="P71" s="37">
        <v>101.27665463466684</v>
      </c>
      <c r="Q71" s="37">
        <v>102.71063078763908</v>
      </c>
      <c r="R71" s="37">
        <v>102.51630227418886</v>
      </c>
      <c r="S71" s="37">
        <v>102.51630227418886</v>
      </c>
      <c r="T71" s="37">
        <v>102.52628552616019</v>
      </c>
      <c r="U71" s="37">
        <v>102.52628552616019</v>
      </c>
      <c r="V71" s="37">
        <v>102.52628552616019</v>
      </c>
      <c r="W71" s="37">
        <v>102.52628552616019</v>
      </c>
      <c r="X71" s="37">
        <v>102.52628552616019</v>
      </c>
      <c r="Y71" s="37">
        <v>102.52628552616019</v>
      </c>
      <c r="Z71" s="37">
        <v>102.52628552616019</v>
      </c>
      <c r="AA71" s="37">
        <v>102.52628552616019</v>
      </c>
      <c r="AB71" s="37">
        <v>100.19614117721405</v>
      </c>
      <c r="AC71" s="37">
        <v>100.4046464095892</v>
      </c>
      <c r="AD71" s="37">
        <v>100.09802533222096</v>
      </c>
      <c r="AE71" s="37">
        <v>100.09802533222096</v>
      </c>
      <c r="AF71" s="37">
        <v>100.09802533222096</v>
      </c>
      <c r="AG71" s="37">
        <v>100.09802533222096</v>
      </c>
      <c r="AH71" s="37">
        <v>100.09802533222096</v>
      </c>
      <c r="AI71" s="37">
        <v>100.1951537651544</v>
      </c>
      <c r="AJ71" s="37">
        <v>100.09802533222096</v>
      </c>
      <c r="AK71" s="37">
        <v>100.09802533222096</v>
      </c>
      <c r="AL71" s="37">
        <v>100.81725627646418</v>
      </c>
      <c r="AM71" s="37">
        <v>100.74294529054229</v>
      </c>
      <c r="AN71" s="37">
        <v>100.74294529054229</v>
      </c>
      <c r="AO71" s="37">
        <v>100.74294529054229</v>
      </c>
      <c r="AP71" s="37">
        <v>100.66188698887952</v>
      </c>
      <c r="AQ71" s="37">
        <v>100.74294529054229</v>
      </c>
      <c r="AR71" s="37">
        <v>100.66188698887952</v>
      </c>
      <c r="AS71" s="37">
        <v>100</v>
      </c>
      <c r="AT71" s="37">
        <v>100.10526635399167</v>
      </c>
      <c r="AU71" s="37">
        <v>100.10526635399167</v>
      </c>
      <c r="AV71" s="37">
        <v>100.10526635399167</v>
      </c>
      <c r="AW71" s="37">
        <v>100</v>
      </c>
      <c r="AX71" s="37">
        <v>100</v>
      </c>
      <c r="AY71" s="37">
        <v>100.00000000000001</v>
      </c>
      <c r="AZ71" s="37">
        <v>100.02207075498768</v>
      </c>
      <c r="BA71" s="37">
        <v>101.83947426219989</v>
      </c>
      <c r="BB71" s="37">
        <v>101.87297565199162</v>
      </c>
      <c r="BC71" s="37">
        <v>101.87297565199162</v>
      </c>
      <c r="BD71" s="37">
        <v>102.40474926665777</v>
      </c>
      <c r="BE71" s="37">
        <v>102.40474926665777</v>
      </c>
      <c r="BF71" s="37">
        <v>102.42064527439311</v>
      </c>
      <c r="BG71" s="37">
        <v>102.45749009399741</v>
      </c>
      <c r="BH71" s="37">
        <v>102.45749009399741</v>
      </c>
      <c r="BI71" s="37">
        <v>102.45749009399741</v>
      </c>
      <c r="BJ71" s="37">
        <v>102.45749009399741</v>
      </c>
      <c r="BK71" s="37">
        <v>102.45749009399741</v>
      </c>
      <c r="BL71" s="37">
        <v>102.45749009399741</v>
      </c>
      <c r="BM71" s="37">
        <v>102.45749009399741</v>
      </c>
      <c r="BN71" s="37">
        <v>102.45749009399741</v>
      </c>
      <c r="BO71" s="37">
        <v>102.45749009399741</v>
      </c>
      <c r="BP71" s="37">
        <v>102.45749009399741</v>
      </c>
      <c r="BQ71" s="37">
        <v>102.45749009399741</v>
      </c>
      <c r="BR71" s="37">
        <v>102.45749009399741</v>
      </c>
      <c r="BS71" s="37">
        <v>102.45749009399741</v>
      </c>
      <c r="BT71" s="37">
        <v>102.45749009399741</v>
      </c>
      <c r="BU71" s="37">
        <v>102.64976904809829</v>
      </c>
      <c r="BV71" s="37">
        <v>102.64976904809829</v>
      </c>
      <c r="BW71" s="37">
        <v>100.26748602092543</v>
      </c>
      <c r="BX71" s="37">
        <v>100.22784128658071</v>
      </c>
      <c r="BY71" s="37">
        <v>100.23284792235319</v>
      </c>
      <c r="BZ71" s="37">
        <v>100.23284792235319</v>
      </c>
      <c r="CA71" s="37">
        <v>100.22784128658071</v>
      </c>
      <c r="CB71" s="37">
        <v>100.22784128658071</v>
      </c>
      <c r="CC71" s="37">
        <v>100.48626337116499</v>
      </c>
      <c r="CD71" s="37">
        <v>100.28900855177542</v>
      </c>
      <c r="CE71" s="37">
        <v>99.068225656026115</v>
      </c>
      <c r="CF71" s="37">
        <v>99.068225656026115</v>
      </c>
      <c r="CG71" s="37">
        <v>99.068225656026115</v>
      </c>
      <c r="CH71" s="37">
        <v>99.068225656026115</v>
      </c>
      <c r="CI71" s="37">
        <v>99.068225656026115</v>
      </c>
      <c r="CJ71" s="37">
        <v>99.068225656026115</v>
      </c>
      <c r="CK71" s="37">
        <v>99.068225656026115</v>
      </c>
      <c r="CL71" s="37">
        <v>99.068225656026115</v>
      </c>
      <c r="CM71" s="37">
        <v>99.068225656026115</v>
      </c>
      <c r="CN71" s="37">
        <v>99.068225656026115</v>
      </c>
      <c r="CO71" s="37">
        <v>99.068225656026115</v>
      </c>
      <c r="CP71" s="37">
        <v>99.068225656026115</v>
      </c>
      <c r="CQ71" s="37">
        <v>99.068225656026115</v>
      </c>
      <c r="CR71" s="37">
        <v>98.924183249594833</v>
      </c>
      <c r="CS71" s="37">
        <v>98.781939954907116</v>
      </c>
      <c r="CT71" s="37">
        <v>98.924183249594833</v>
      </c>
      <c r="CU71" s="37">
        <v>99.396336924099202</v>
      </c>
      <c r="CV71" s="37">
        <v>99.38895355704895</v>
      </c>
      <c r="CW71" s="37">
        <v>99.38895355704895</v>
      </c>
      <c r="CX71" s="37">
        <v>99.38895355704895</v>
      </c>
      <c r="CY71" s="37">
        <v>99.38895355704895</v>
      </c>
      <c r="CZ71" s="37">
        <v>99.38895355704895</v>
      </c>
      <c r="DA71" s="37">
        <v>99.38895355704895</v>
      </c>
      <c r="DB71" s="37">
        <v>99.38895355704895</v>
      </c>
      <c r="DC71" s="37">
        <v>99.38895355704895</v>
      </c>
      <c r="DD71" s="37">
        <v>99.38895355704895</v>
      </c>
      <c r="DE71" s="37">
        <v>99.38895355704895</v>
      </c>
      <c r="DF71" s="37">
        <v>99.38895355704895</v>
      </c>
      <c r="DG71" s="37">
        <v>99.38895355704895</v>
      </c>
      <c r="DH71" s="37">
        <v>99.38895355704895</v>
      </c>
      <c r="DI71" s="37">
        <v>98.388127116270795</v>
      </c>
      <c r="DJ71" s="37">
        <v>98.388127116270795</v>
      </c>
      <c r="DK71" s="37">
        <v>98.388127116270795</v>
      </c>
      <c r="DL71" s="37">
        <v>98.388127116270795</v>
      </c>
      <c r="DM71" s="37">
        <v>98.388127116270709</v>
      </c>
      <c r="DN71" s="37">
        <v>98.388127116270795</v>
      </c>
      <c r="DO71" s="37">
        <v>98.167327991650879</v>
      </c>
      <c r="DP71" s="37">
        <v>98.183950812506566</v>
      </c>
      <c r="DQ71" s="37">
        <v>98.183950812506566</v>
      </c>
      <c r="DR71" s="37">
        <v>98.183950812506566</v>
      </c>
      <c r="DS71" s="37">
        <v>100.49239133017707</v>
      </c>
      <c r="DT71" s="35">
        <v>100</v>
      </c>
      <c r="DU71" s="37">
        <v>101.76513349221314</v>
      </c>
      <c r="DV71" s="37">
        <v>106.43626218110069</v>
      </c>
      <c r="DW71" s="37">
        <f t="shared" si="3"/>
        <v>1.7651334922131383</v>
      </c>
      <c r="DX71" s="37">
        <f t="shared" si="4"/>
        <v>0.61480317588846845</v>
      </c>
      <c r="DZ71" s="36">
        <f t="shared" si="5"/>
        <v>0.93952942306307763</v>
      </c>
    </row>
    <row r="72" spans="1:130" s="36" customFormat="1" ht="13">
      <c r="A72" s="3" t="s">
        <v>96</v>
      </c>
      <c r="B72" s="35">
        <v>5.5403680272658594E-2</v>
      </c>
      <c r="C72" s="35">
        <v>174.20572864208148</v>
      </c>
      <c r="D72" s="35">
        <v>115.9000732625304</v>
      </c>
      <c r="E72" s="35">
        <v>81.092397687949216</v>
      </c>
      <c r="F72" s="35">
        <v>79.612505262724383</v>
      </c>
      <c r="G72" s="35">
        <v>75.26026828805837</v>
      </c>
      <c r="H72" s="35">
        <v>88.500364561410976</v>
      </c>
      <c r="I72" s="35">
        <v>88.146557803967369</v>
      </c>
      <c r="J72" s="35">
        <v>99.000166871550803</v>
      </c>
      <c r="K72" s="35">
        <v>93.212211215555769</v>
      </c>
      <c r="L72" s="35">
        <v>93.300772137431679</v>
      </c>
      <c r="M72" s="35">
        <v>99.139385176556743</v>
      </c>
      <c r="N72" s="35">
        <v>101.65887385567967</v>
      </c>
      <c r="O72" s="35">
        <v>101.89927676057353</v>
      </c>
      <c r="P72" s="35">
        <v>101.82018254195198</v>
      </c>
      <c r="Q72" s="35">
        <v>103.85350104126</v>
      </c>
      <c r="R72" s="35">
        <v>104.59268872027128</v>
      </c>
      <c r="S72" s="35">
        <v>103.08682594369004</v>
      </c>
      <c r="T72" s="35">
        <v>104.52267889535555</v>
      </c>
      <c r="U72" s="35">
        <v>104.52267889535555</v>
      </c>
      <c r="V72" s="35">
        <v>104.52267889535555</v>
      </c>
      <c r="W72" s="35">
        <v>104.52267889535555</v>
      </c>
      <c r="X72" s="35">
        <v>106.54388619849449</v>
      </c>
      <c r="Y72" s="35">
        <v>104.52267889535555</v>
      </c>
      <c r="Z72" s="35">
        <v>104.52267889535555</v>
      </c>
      <c r="AA72" s="35">
        <v>105.93284661767224</v>
      </c>
      <c r="AB72" s="35">
        <v>105.93284661767224</v>
      </c>
      <c r="AC72" s="35">
        <v>105.93284661767224</v>
      </c>
      <c r="AD72" s="35">
        <v>94.332275157345833</v>
      </c>
      <c r="AE72" s="35">
        <v>94.332275157345833</v>
      </c>
      <c r="AF72" s="35">
        <v>94.332275157345833</v>
      </c>
      <c r="AG72" s="35">
        <v>94.332275157345833</v>
      </c>
      <c r="AH72" s="35">
        <v>94.332275157345833</v>
      </c>
      <c r="AI72" s="35">
        <v>94.332275157345833</v>
      </c>
      <c r="AJ72" s="35">
        <v>94.332275157345833</v>
      </c>
      <c r="AK72" s="35">
        <v>94.332275157345833</v>
      </c>
      <c r="AL72" s="35">
        <v>94.332275157345833</v>
      </c>
      <c r="AM72" s="35">
        <v>95.44930902670049</v>
      </c>
      <c r="AN72" s="35">
        <v>95.44930902670049</v>
      </c>
      <c r="AO72" s="35">
        <v>95.44930902670049</v>
      </c>
      <c r="AP72" s="35">
        <v>95.44930902670049</v>
      </c>
      <c r="AQ72" s="35">
        <v>98.059414523182355</v>
      </c>
      <c r="AR72" s="35">
        <v>99.434671670747989</v>
      </c>
      <c r="AS72" s="35">
        <v>99.434671670747989</v>
      </c>
      <c r="AT72" s="35">
        <v>100</v>
      </c>
      <c r="AU72" s="35">
        <v>100</v>
      </c>
      <c r="AV72" s="35">
        <v>100</v>
      </c>
      <c r="AW72" s="35">
        <v>100</v>
      </c>
      <c r="AX72" s="35">
        <v>100</v>
      </c>
      <c r="AY72" s="35">
        <v>100.00000000000001</v>
      </c>
      <c r="AZ72" s="35">
        <v>118.59950398691851</v>
      </c>
      <c r="BA72" s="35">
        <v>109.99487420736013</v>
      </c>
      <c r="BB72" s="35">
        <v>110.1290667194863</v>
      </c>
      <c r="BC72" s="35">
        <v>110.1290667194863</v>
      </c>
      <c r="BD72" s="35">
        <v>110.25846754490226</v>
      </c>
      <c r="BE72" s="35">
        <v>110.25846754490226</v>
      </c>
      <c r="BF72" s="35">
        <v>116.91962704285667</v>
      </c>
      <c r="BG72" s="35">
        <v>116.91962704285667</v>
      </c>
      <c r="BH72" s="35">
        <v>116.91962704285667</v>
      </c>
      <c r="BI72" s="35">
        <v>117.43027782183704</v>
      </c>
      <c r="BJ72" s="35">
        <v>117.43027782183704</v>
      </c>
      <c r="BK72" s="35">
        <v>117.43027782183704</v>
      </c>
      <c r="BL72" s="35">
        <v>117.43027782183704</v>
      </c>
      <c r="BM72" s="35">
        <v>117.43027782183704</v>
      </c>
      <c r="BN72" s="35">
        <v>117.43027782183704</v>
      </c>
      <c r="BO72" s="35">
        <v>117.43027782183704</v>
      </c>
      <c r="BP72" s="35">
        <v>117.73783290075265</v>
      </c>
      <c r="BQ72" s="35">
        <v>118.01095988786884</v>
      </c>
      <c r="BR72" s="35">
        <v>118.01095988786884</v>
      </c>
      <c r="BS72" s="35">
        <v>118.64534575686577</v>
      </c>
      <c r="BT72" s="35">
        <v>118.64488293777535</v>
      </c>
      <c r="BU72" s="35">
        <v>119.23287473889205</v>
      </c>
      <c r="BV72" s="35">
        <v>119.23287473889205</v>
      </c>
      <c r="BW72" s="35">
        <v>121.10218960064292</v>
      </c>
      <c r="BX72" s="35">
        <v>122.23679324824663</v>
      </c>
      <c r="BY72" s="35">
        <v>121.51627852312599</v>
      </c>
      <c r="BZ72" s="35">
        <v>121.51627852312599</v>
      </c>
      <c r="CA72" s="35">
        <v>121.51627852312599</v>
      </c>
      <c r="CB72" s="35">
        <v>121.51627852312599</v>
      </c>
      <c r="CC72" s="35">
        <v>121.51627852312599</v>
      </c>
      <c r="CD72" s="35">
        <v>121.51627852312599</v>
      </c>
      <c r="CE72" s="35">
        <v>121.51627852312599</v>
      </c>
      <c r="CF72" s="35">
        <v>121.51627852312599</v>
      </c>
      <c r="CG72" s="35">
        <v>121.51627852312599</v>
      </c>
      <c r="CH72" s="35">
        <v>121.52259306763983</v>
      </c>
      <c r="CI72" s="35">
        <v>121.52259306763983</v>
      </c>
      <c r="CJ72" s="35">
        <v>121.52259306763983</v>
      </c>
      <c r="CK72" s="35">
        <v>119.80826492855972</v>
      </c>
      <c r="CL72" s="35">
        <v>118.03332256606829</v>
      </c>
      <c r="CM72" s="35">
        <v>118.0174465642859</v>
      </c>
      <c r="CN72" s="35">
        <v>118.03332256606829</v>
      </c>
      <c r="CO72" s="35">
        <v>117.96424425307077</v>
      </c>
      <c r="CP72" s="35">
        <v>117.96424425307077</v>
      </c>
      <c r="CQ72" s="35">
        <v>117.96424425307077</v>
      </c>
      <c r="CR72" s="35">
        <v>117.96424425307077</v>
      </c>
      <c r="CS72" s="35">
        <v>116.10120562395207</v>
      </c>
      <c r="CT72" s="35">
        <v>117.96424425307077</v>
      </c>
      <c r="CU72" s="35">
        <v>117.12020072009622</v>
      </c>
      <c r="CV72" s="35">
        <v>117.20301850459286</v>
      </c>
      <c r="CW72" s="35">
        <v>118.18733061510183</v>
      </c>
      <c r="CX72" s="35">
        <v>118.18448108359095</v>
      </c>
      <c r="CY72" s="35">
        <v>118.18695360431852</v>
      </c>
      <c r="CZ72" s="35">
        <v>117.17920450191922</v>
      </c>
      <c r="DA72" s="35">
        <v>117.17920450191922</v>
      </c>
      <c r="DB72" s="35">
        <v>117.17882749113588</v>
      </c>
      <c r="DC72" s="35">
        <v>117.17882749113588</v>
      </c>
      <c r="DD72" s="35">
        <v>117.17882749113588</v>
      </c>
      <c r="DE72" s="35">
        <v>117.17882749113588</v>
      </c>
      <c r="DF72" s="35">
        <v>119.83019429283667</v>
      </c>
      <c r="DG72" s="35">
        <v>121.0703890851123</v>
      </c>
      <c r="DH72" s="35">
        <v>121.0703890851123</v>
      </c>
      <c r="DI72" s="35">
        <v>121.0703890851123</v>
      </c>
      <c r="DJ72" s="35">
        <v>121.0703890851123</v>
      </c>
      <c r="DK72" s="35">
        <v>121.0703890851123</v>
      </c>
      <c r="DL72" s="35">
        <v>121.0703890851123</v>
      </c>
      <c r="DM72" s="35">
        <v>120.98598473181487</v>
      </c>
      <c r="DN72" s="35">
        <v>120.96088843348255</v>
      </c>
      <c r="DO72" s="35">
        <v>120.95661349719971</v>
      </c>
      <c r="DP72" s="35">
        <v>120.95661349719991</v>
      </c>
      <c r="DQ72" s="35">
        <v>125.40682681684899</v>
      </c>
      <c r="DR72" s="35">
        <v>125.40682681684899</v>
      </c>
      <c r="DS72" s="35">
        <v>125.40682681684899</v>
      </c>
      <c r="DT72" s="35">
        <v>100</v>
      </c>
      <c r="DU72" s="35">
        <v>102.64621292278487</v>
      </c>
      <c r="DV72" s="35">
        <v>129.68108709892215</v>
      </c>
      <c r="DW72" s="35">
        <f t="shared" si="3"/>
        <v>2.6462129227848692</v>
      </c>
      <c r="DX72" s="35">
        <f t="shared" si="4"/>
        <v>-17.403420641772158</v>
      </c>
      <c r="DZ72" s="36">
        <f t="shared" si="5"/>
        <v>0.77112246848855381</v>
      </c>
    </row>
    <row r="73" spans="1:130">
      <c r="A73" s="1" t="s">
        <v>151</v>
      </c>
      <c r="B73" s="37">
        <v>5.5403680272658594E-2</v>
      </c>
      <c r="C73" s="37">
        <v>174.20572864208148</v>
      </c>
      <c r="D73" s="37">
        <v>115.9000732625304</v>
      </c>
      <c r="E73" s="37">
        <v>81.092397687949216</v>
      </c>
      <c r="F73" s="35">
        <v>79.612505262724383</v>
      </c>
      <c r="G73" s="35">
        <v>75.26026828805837</v>
      </c>
      <c r="H73" s="37">
        <v>88.500364561410976</v>
      </c>
      <c r="I73" s="35">
        <v>88.146557803967369</v>
      </c>
      <c r="J73" s="35">
        <v>99.000166871550803</v>
      </c>
      <c r="K73" s="35">
        <v>93.212211215555769</v>
      </c>
      <c r="L73" s="35">
        <v>93.300772137431679</v>
      </c>
      <c r="M73" s="35">
        <v>99.139385176556743</v>
      </c>
      <c r="N73" s="35">
        <v>101.65887385567967</v>
      </c>
      <c r="O73" s="37">
        <v>101.89927676057353</v>
      </c>
      <c r="P73" s="37">
        <v>101.82018254195198</v>
      </c>
      <c r="Q73" s="37">
        <v>103.85350104126</v>
      </c>
      <c r="R73" s="37">
        <v>104.59268872027128</v>
      </c>
      <c r="S73" s="37">
        <v>103.08682594369004</v>
      </c>
      <c r="T73" s="37">
        <v>104.52267889535555</v>
      </c>
      <c r="U73" s="37">
        <v>104.52267889535555</v>
      </c>
      <c r="V73" s="37">
        <v>104.52267889535555</v>
      </c>
      <c r="W73" s="37">
        <v>104.52267889535555</v>
      </c>
      <c r="X73" s="37">
        <v>106.54388619849449</v>
      </c>
      <c r="Y73" s="37">
        <v>104.52267889535555</v>
      </c>
      <c r="Z73" s="37">
        <v>104.52267889535555</v>
      </c>
      <c r="AA73" s="37">
        <v>105.93284661767224</v>
      </c>
      <c r="AB73" s="37">
        <v>105.93284661767224</v>
      </c>
      <c r="AC73" s="37">
        <v>105.93284661767224</v>
      </c>
      <c r="AD73" s="37">
        <v>94.332275157345833</v>
      </c>
      <c r="AE73" s="37">
        <v>94.332275157345833</v>
      </c>
      <c r="AF73" s="37">
        <v>94.332275157345833</v>
      </c>
      <c r="AG73" s="37">
        <v>94.332275157345833</v>
      </c>
      <c r="AH73" s="37">
        <v>94.332275157345833</v>
      </c>
      <c r="AI73" s="37">
        <v>94.332275157345833</v>
      </c>
      <c r="AJ73" s="37">
        <v>94.332275157345833</v>
      </c>
      <c r="AK73" s="37">
        <v>94.332275157345833</v>
      </c>
      <c r="AL73" s="37">
        <v>94.332275157345833</v>
      </c>
      <c r="AM73" s="37">
        <v>95.44930902670049</v>
      </c>
      <c r="AN73" s="37">
        <v>95.44930902670049</v>
      </c>
      <c r="AO73" s="37">
        <v>95.44930902670049</v>
      </c>
      <c r="AP73" s="37">
        <v>95.44930902670049</v>
      </c>
      <c r="AQ73" s="37">
        <v>98.059414523182355</v>
      </c>
      <c r="AR73" s="37">
        <v>99.434671670747989</v>
      </c>
      <c r="AS73" s="37">
        <v>99.434671670747989</v>
      </c>
      <c r="AT73" s="37">
        <v>100</v>
      </c>
      <c r="AU73" s="37">
        <v>100</v>
      </c>
      <c r="AV73" s="37">
        <v>100</v>
      </c>
      <c r="AW73" s="37">
        <v>100</v>
      </c>
      <c r="AX73" s="37">
        <v>100</v>
      </c>
      <c r="AY73" s="37">
        <v>100.00000000000001</v>
      </c>
      <c r="AZ73" s="37">
        <v>118.59950398691851</v>
      </c>
      <c r="BA73" s="37">
        <v>109.99487420736013</v>
      </c>
      <c r="BB73" s="37">
        <v>110.1290667194863</v>
      </c>
      <c r="BC73" s="37">
        <v>110.1290667194863</v>
      </c>
      <c r="BD73" s="37">
        <v>110.25846754490226</v>
      </c>
      <c r="BE73" s="37">
        <v>110.25846754490226</v>
      </c>
      <c r="BF73" s="37">
        <v>116.91962704285667</v>
      </c>
      <c r="BG73" s="37">
        <v>116.91962704285667</v>
      </c>
      <c r="BH73" s="37">
        <v>116.91962704285667</v>
      </c>
      <c r="BI73" s="37">
        <v>117.43027782183704</v>
      </c>
      <c r="BJ73" s="37">
        <v>117.43027782183704</v>
      </c>
      <c r="BK73" s="37">
        <v>117.43027782183704</v>
      </c>
      <c r="BL73" s="37">
        <v>117.43027782183704</v>
      </c>
      <c r="BM73" s="37">
        <v>117.43027782183704</v>
      </c>
      <c r="BN73" s="37">
        <v>117.43027782183704</v>
      </c>
      <c r="BO73" s="37">
        <v>117.43027782183704</v>
      </c>
      <c r="BP73" s="37">
        <v>117.73783290075265</v>
      </c>
      <c r="BQ73" s="37">
        <v>118.01095988786884</v>
      </c>
      <c r="BR73" s="37">
        <v>118.01095988786884</v>
      </c>
      <c r="BS73" s="37">
        <v>118.64534575686577</v>
      </c>
      <c r="BT73" s="37">
        <v>118.64488293777535</v>
      </c>
      <c r="BU73" s="37">
        <v>119.23287473889205</v>
      </c>
      <c r="BV73" s="37">
        <v>119.23287473889205</v>
      </c>
      <c r="BW73" s="37">
        <v>121.10218960064292</v>
      </c>
      <c r="BX73" s="37">
        <v>122.23679324824663</v>
      </c>
      <c r="BY73" s="37">
        <v>121.51627852312599</v>
      </c>
      <c r="BZ73" s="37">
        <v>121.51627852312599</v>
      </c>
      <c r="CA73" s="37">
        <v>121.51627852312599</v>
      </c>
      <c r="CB73" s="37">
        <v>121.51627852312599</v>
      </c>
      <c r="CC73" s="37">
        <v>121.51627852312599</v>
      </c>
      <c r="CD73" s="37">
        <v>121.51627852312599</v>
      </c>
      <c r="CE73" s="37">
        <v>121.51627852312599</v>
      </c>
      <c r="CF73" s="37">
        <v>121.51627852312599</v>
      </c>
      <c r="CG73" s="37">
        <v>121.51627852312599</v>
      </c>
      <c r="CH73" s="37">
        <v>121.52259306763983</v>
      </c>
      <c r="CI73" s="37">
        <v>121.52259306763983</v>
      </c>
      <c r="CJ73" s="37">
        <v>121.52259306763983</v>
      </c>
      <c r="CK73" s="37">
        <v>119.80826492855972</v>
      </c>
      <c r="CL73" s="37">
        <v>118.03332256606829</v>
      </c>
      <c r="CM73" s="37">
        <v>118.0174465642859</v>
      </c>
      <c r="CN73" s="37">
        <v>118.03332256606829</v>
      </c>
      <c r="CO73" s="37">
        <v>117.96424425307077</v>
      </c>
      <c r="CP73" s="37">
        <v>117.96424425307077</v>
      </c>
      <c r="CQ73" s="37">
        <v>117.96424425307077</v>
      </c>
      <c r="CR73" s="37">
        <v>117.96424425307077</v>
      </c>
      <c r="CS73" s="37">
        <v>116.10120562395207</v>
      </c>
      <c r="CT73" s="37">
        <v>117.96424425307077</v>
      </c>
      <c r="CU73" s="37">
        <v>117.12020072009622</v>
      </c>
      <c r="CV73" s="37">
        <v>117.20301850459286</v>
      </c>
      <c r="CW73" s="37">
        <v>118.18733061510183</v>
      </c>
      <c r="CX73" s="37">
        <v>118.18448108359095</v>
      </c>
      <c r="CY73" s="37">
        <v>118.18695360431852</v>
      </c>
      <c r="CZ73" s="37">
        <v>117.17920450191922</v>
      </c>
      <c r="DA73" s="37">
        <v>117.17920450191922</v>
      </c>
      <c r="DB73" s="37">
        <v>117.17882749113588</v>
      </c>
      <c r="DC73" s="37">
        <v>117.17882749113588</v>
      </c>
      <c r="DD73" s="37">
        <v>117.17882749113588</v>
      </c>
      <c r="DE73" s="37">
        <v>117.17882749113588</v>
      </c>
      <c r="DF73" s="37">
        <v>119.83019429283667</v>
      </c>
      <c r="DG73" s="37">
        <v>121.0703890851123</v>
      </c>
      <c r="DH73" s="37">
        <v>121.0703890851123</v>
      </c>
      <c r="DI73" s="37">
        <v>121.0703890851123</v>
      </c>
      <c r="DJ73" s="37">
        <v>121.0703890851123</v>
      </c>
      <c r="DK73" s="37">
        <v>121.0703890851123</v>
      </c>
      <c r="DL73" s="37">
        <v>121.0703890851123</v>
      </c>
      <c r="DM73" s="37">
        <v>120.98598473181487</v>
      </c>
      <c r="DN73" s="37">
        <v>120.96088843348255</v>
      </c>
      <c r="DO73" s="37">
        <v>120.95661349719971</v>
      </c>
      <c r="DP73" s="37">
        <v>120.95661349719991</v>
      </c>
      <c r="DQ73" s="37">
        <v>125.40682681684899</v>
      </c>
      <c r="DR73" s="37">
        <v>125.40682681684899</v>
      </c>
      <c r="DS73" s="37">
        <v>125.40682681684899</v>
      </c>
      <c r="DT73" s="35">
        <v>100</v>
      </c>
      <c r="DU73" s="37">
        <v>102.64621292278487</v>
      </c>
      <c r="DV73" s="37">
        <v>129.68108709892215</v>
      </c>
      <c r="DW73" s="37">
        <f t="shared" si="3"/>
        <v>2.6462129227848692</v>
      </c>
      <c r="DX73" s="37">
        <f t="shared" si="4"/>
        <v>-17.403420641772158</v>
      </c>
      <c r="DZ73" s="36">
        <f t="shared" si="5"/>
        <v>0.77112246848855381</v>
      </c>
    </row>
    <row r="74" spans="1:130" s="36" customFormat="1" ht="13.5" customHeight="1">
      <c r="A74" s="52" t="s">
        <v>55</v>
      </c>
      <c r="B74" s="35">
        <v>9.7556851834514084</v>
      </c>
      <c r="C74" s="35">
        <v>78.533880048523883</v>
      </c>
      <c r="D74" s="35">
        <v>76.056828176203894</v>
      </c>
      <c r="E74" s="35">
        <v>76.099296009213901</v>
      </c>
      <c r="F74" s="35">
        <v>77.080944290453559</v>
      </c>
      <c r="G74" s="35">
        <v>78.587092651139258</v>
      </c>
      <c r="H74" s="35">
        <v>84.253296956254772</v>
      </c>
      <c r="I74" s="35">
        <v>91.110723347502528</v>
      </c>
      <c r="J74" s="35">
        <v>90.51860386753944</v>
      </c>
      <c r="K74" s="35">
        <v>88.394467153602605</v>
      </c>
      <c r="L74" s="35">
        <v>88.941054341246897</v>
      </c>
      <c r="M74" s="35">
        <v>88.701491611378742</v>
      </c>
      <c r="N74" s="35">
        <v>90.416038223331711</v>
      </c>
      <c r="O74" s="35">
        <v>89.413398718476287</v>
      </c>
      <c r="P74" s="35">
        <v>90.39254696516258</v>
      </c>
      <c r="Q74" s="35">
        <v>88.176429048236486</v>
      </c>
      <c r="R74" s="35">
        <v>87.389586683624557</v>
      </c>
      <c r="S74" s="35">
        <v>87.72869323579171</v>
      </c>
      <c r="T74" s="35">
        <v>87.361353508346326</v>
      </c>
      <c r="U74" s="35">
        <v>87.474884648891447</v>
      </c>
      <c r="V74" s="35">
        <v>87.325817439568553</v>
      </c>
      <c r="W74" s="35">
        <v>87.363561542519392</v>
      </c>
      <c r="X74" s="35">
        <v>87.344021270175801</v>
      </c>
      <c r="Y74" s="35">
        <v>87.903127066140996</v>
      </c>
      <c r="Z74" s="35">
        <v>87.793190206787386</v>
      </c>
      <c r="AA74" s="35">
        <v>92.320075305586528</v>
      </c>
      <c r="AB74" s="35">
        <v>93.289302696997524</v>
      </c>
      <c r="AC74" s="35">
        <v>95.628092337332831</v>
      </c>
      <c r="AD74" s="35">
        <v>95.826956527874557</v>
      </c>
      <c r="AE74" s="35">
        <v>95.771182912803809</v>
      </c>
      <c r="AF74" s="35">
        <v>95.728956334464044</v>
      </c>
      <c r="AG74" s="35">
        <v>95.744968732658933</v>
      </c>
      <c r="AH74" s="35">
        <v>96.005641278285765</v>
      </c>
      <c r="AI74" s="35">
        <v>93.628534774255471</v>
      </c>
      <c r="AJ74" s="35">
        <v>93.718449910205223</v>
      </c>
      <c r="AK74" s="35">
        <v>93.572271407244088</v>
      </c>
      <c r="AL74" s="35">
        <v>93.536519515577226</v>
      </c>
      <c r="AM74" s="35">
        <v>93.965301490049526</v>
      </c>
      <c r="AN74" s="35">
        <v>93.851172686119227</v>
      </c>
      <c r="AO74" s="35">
        <v>93.944391572448211</v>
      </c>
      <c r="AP74" s="35">
        <v>94.761770959619113</v>
      </c>
      <c r="AQ74" s="35">
        <v>94.904404986670855</v>
      </c>
      <c r="AR74" s="35">
        <v>94.760476022284536</v>
      </c>
      <c r="AS74" s="35">
        <v>96.772592817331244</v>
      </c>
      <c r="AT74" s="35">
        <v>96.761411531499974</v>
      </c>
      <c r="AU74" s="35">
        <v>96.884679604695478</v>
      </c>
      <c r="AV74" s="35">
        <v>100.0617419480423</v>
      </c>
      <c r="AW74" s="35">
        <v>100.16780229627253</v>
      </c>
      <c r="AX74" s="35">
        <v>100</v>
      </c>
      <c r="AY74" s="35">
        <v>99.999999999999972</v>
      </c>
      <c r="AZ74" s="35">
        <v>101.64952832825516</v>
      </c>
      <c r="BA74" s="35">
        <v>102.14771823659288</v>
      </c>
      <c r="BB74" s="35">
        <v>102.14627356173733</v>
      </c>
      <c r="BC74" s="35">
        <v>101.40187620377684</v>
      </c>
      <c r="BD74" s="35">
        <v>101.25557551797189</v>
      </c>
      <c r="BE74" s="35">
        <v>101.57344722363196</v>
      </c>
      <c r="BF74" s="35">
        <v>101.64040945454323</v>
      </c>
      <c r="BG74" s="35">
        <v>101.78796906943899</v>
      </c>
      <c r="BH74" s="35">
        <v>101.46049497133644</v>
      </c>
      <c r="BI74" s="35">
        <v>101.3327153823067</v>
      </c>
      <c r="BJ74" s="35">
        <v>101.60928308715212</v>
      </c>
      <c r="BK74" s="35">
        <v>101.62275249511644</v>
      </c>
      <c r="BL74" s="35">
        <v>101.7007736513572</v>
      </c>
      <c r="BM74" s="35">
        <v>101.70020308882229</v>
      </c>
      <c r="BN74" s="35">
        <v>102.03599079827075</v>
      </c>
      <c r="BO74" s="35">
        <v>102.27510497866587</v>
      </c>
      <c r="BP74" s="35">
        <v>102.24218780900286</v>
      </c>
      <c r="BQ74" s="35">
        <v>102.12487844200285</v>
      </c>
      <c r="BR74" s="35">
        <v>102.40103137322818</v>
      </c>
      <c r="BS74" s="35">
        <v>102.79313297500155</v>
      </c>
      <c r="BT74" s="35">
        <v>102.5118241538858</v>
      </c>
      <c r="BU74" s="35">
        <v>102.61176925545362</v>
      </c>
      <c r="BV74" s="35">
        <v>102.80974058670823</v>
      </c>
      <c r="BW74" s="35">
        <v>101.81587602829181</v>
      </c>
      <c r="BX74" s="35">
        <v>101.39832074447757</v>
      </c>
      <c r="BY74" s="35">
        <v>101.4152050442184</v>
      </c>
      <c r="BZ74" s="35">
        <v>101.26521539882852</v>
      </c>
      <c r="CA74" s="35">
        <v>101.01217677100736</v>
      </c>
      <c r="CB74" s="35">
        <v>101.07398463204837</v>
      </c>
      <c r="CC74" s="35">
        <v>100.98400251062425</v>
      </c>
      <c r="CD74" s="35">
        <v>100.69274316345033</v>
      </c>
      <c r="CE74" s="35">
        <v>100.27362285224415</v>
      </c>
      <c r="CF74" s="35">
        <v>99.805035985800927</v>
      </c>
      <c r="CG74" s="35">
        <v>99.726199087997443</v>
      </c>
      <c r="CH74" s="35">
        <v>99.474787490252439</v>
      </c>
      <c r="CI74" s="35">
        <v>99.105612009242407</v>
      </c>
      <c r="CJ74" s="35">
        <v>98.743804202267413</v>
      </c>
      <c r="CK74" s="35">
        <v>98.449965909258424</v>
      </c>
      <c r="CL74" s="35">
        <v>98.522137772053668</v>
      </c>
      <c r="CM74" s="35">
        <v>98.415322861614627</v>
      </c>
      <c r="CN74" s="35">
        <v>98.332327394971145</v>
      </c>
      <c r="CO74" s="35">
        <v>98.302369809971836</v>
      </c>
      <c r="CP74" s="35">
        <v>98.177121865328786</v>
      </c>
      <c r="CQ74" s="35">
        <v>98.098013182753064</v>
      </c>
      <c r="CR74" s="35">
        <v>98.036529344157529</v>
      </c>
      <c r="CS74" s="35">
        <v>98.361201998143343</v>
      </c>
      <c r="CT74" s="35">
        <v>98.094349533658857</v>
      </c>
      <c r="CU74" s="35">
        <v>97.362279389954907</v>
      </c>
      <c r="CV74" s="35">
        <v>97.466400067243811</v>
      </c>
      <c r="CW74" s="35">
        <v>97.674349437474689</v>
      </c>
      <c r="CX74" s="35">
        <v>97.678066741659876</v>
      </c>
      <c r="CY74" s="35">
        <v>97.716293145532433</v>
      </c>
      <c r="CZ74" s="35">
        <v>97.538678559189393</v>
      </c>
      <c r="DA74" s="35">
        <v>97.31128307949291</v>
      </c>
      <c r="DB74" s="35">
        <v>97.308477357527579</v>
      </c>
      <c r="DC74" s="35">
        <v>97.010304949083604</v>
      </c>
      <c r="DD74" s="35">
        <v>98.054696650064059</v>
      </c>
      <c r="DE74" s="35">
        <v>98.343665058932459</v>
      </c>
      <c r="DF74" s="35">
        <v>98.632111616987416</v>
      </c>
      <c r="DG74" s="35">
        <v>98.630301375325786</v>
      </c>
      <c r="DH74" s="35">
        <v>98.608987624977019</v>
      </c>
      <c r="DI74" s="35">
        <v>97.332241126315111</v>
      </c>
      <c r="DJ74" s="35">
        <v>97.020790132891904</v>
      </c>
      <c r="DK74" s="35">
        <v>97.151771471712678</v>
      </c>
      <c r="DL74" s="35">
        <v>97.339334959853701</v>
      </c>
      <c r="DM74" s="35">
        <v>97.502177058235347</v>
      </c>
      <c r="DN74" s="35">
        <v>97.956057857881731</v>
      </c>
      <c r="DO74" s="35">
        <v>98.455229798476267</v>
      </c>
      <c r="DP74" s="35">
        <v>117.28674166598117</v>
      </c>
      <c r="DQ74" s="35">
        <v>119.99669843212659</v>
      </c>
      <c r="DR74" s="35">
        <v>154.32541428425625</v>
      </c>
      <c r="DS74" s="35">
        <v>227.25035335447524</v>
      </c>
      <c r="DT74" s="35">
        <v>100</v>
      </c>
      <c r="DU74" s="35">
        <v>103.06433450691205</v>
      </c>
      <c r="DV74" s="35">
        <v>209.7513284263205</v>
      </c>
      <c r="DW74" s="35">
        <f t="shared" si="3"/>
        <v>3.0643345069120329</v>
      </c>
      <c r="DX74" s="35">
        <f t="shared" si="4"/>
        <v>1.4106344751384938</v>
      </c>
      <c r="DZ74" s="36">
        <f t="shared" si="5"/>
        <v>0.47675502582157459</v>
      </c>
    </row>
    <row r="75" spans="1:130" s="36" customFormat="1" ht="13">
      <c r="A75" s="3" t="s">
        <v>56</v>
      </c>
      <c r="B75" s="35">
        <v>0.85589645880186582</v>
      </c>
      <c r="C75" s="35">
        <v>114.15513579985809</v>
      </c>
      <c r="D75" s="35">
        <v>113.62300399740526</v>
      </c>
      <c r="E75" s="35">
        <v>117.76158804870467</v>
      </c>
      <c r="F75" s="35">
        <v>136.45850150658379</v>
      </c>
      <c r="G75" s="35">
        <v>137.30827447241998</v>
      </c>
      <c r="H75" s="35">
        <v>134.48446950834369</v>
      </c>
      <c r="I75" s="35">
        <v>134.9511310584935</v>
      </c>
      <c r="J75" s="35">
        <v>134.069785393914</v>
      </c>
      <c r="K75" s="35">
        <v>133.69920202974325</v>
      </c>
      <c r="L75" s="35">
        <v>137.10234858021636</v>
      </c>
      <c r="M75" s="35">
        <v>131.63335563633328</v>
      </c>
      <c r="N75" s="35">
        <v>137.98784182770251</v>
      </c>
      <c r="O75" s="35">
        <v>134.80613389419338</v>
      </c>
      <c r="P75" s="35">
        <v>137.06281615834035</v>
      </c>
      <c r="Q75" s="35">
        <v>106.66617871986837</v>
      </c>
      <c r="R75" s="35">
        <v>103.57741779383088</v>
      </c>
      <c r="S75" s="35">
        <v>103.30105343535502</v>
      </c>
      <c r="T75" s="35">
        <v>103.41603087833811</v>
      </c>
      <c r="U75" s="35">
        <v>104.27839403063267</v>
      </c>
      <c r="V75" s="35">
        <v>104.31052554684345</v>
      </c>
      <c r="W75" s="35">
        <v>102.92935238516711</v>
      </c>
      <c r="X75" s="35">
        <v>102.23735373795583</v>
      </c>
      <c r="Y75" s="35">
        <v>103.76036968042587</v>
      </c>
      <c r="Z75" s="35">
        <v>101.97489979002773</v>
      </c>
      <c r="AA75" s="35">
        <v>101.68845779074071</v>
      </c>
      <c r="AB75" s="35">
        <v>101.94013510601459</v>
      </c>
      <c r="AC75" s="35">
        <v>100.4526717160109</v>
      </c>
      <c r="AD75" s="35">
        <v>102.99599362382249</v>
      </c>
      <c r="AE75" s="35">
        <v>102.54637903988574</v>
      </c>
      <c r="AF75" s="35">
        <v>102.5839659882364</v>
      </c>
      <c r="AG75" s="35">
        <v>102.76078763744948</v>
      </c>
      <c r="AH75" s="35">
        <v>104.5733173286385</v>
      </c>
      <c r="AI75" s="35">
        <v>104.62951451210949</v>
      </c>
      <c r="AJ75" s="35">
        <v>106.75405185266564</v>
      </c>
      <c r="AK75" s="35">
        <v>102.36075635841809</v>
      </c>
      <c r="AL75" s="35">
        <v>100.58215689851988</v>
      </c>
      <c r="AM75" s="35">
        <v>101.23198998408624</v>
      </c>
      <c r="AN75" s="35">
        <v>101.66231506562772</v>
      </c>
      <c r="AO75" s="35">
        <v>99.844480140798353</v>
      </c>
      <c r="AP75" s="35">
        <v>101.60704762177461</v>
      </c>
      <c r="AQ75" s="35">
        <v>104.23636606202187</v>
      </c>
      <c r="AR75" s="35">
        <v>104.37040761108659</v>
      </c>
      <c r="AS75" s="35">
        <v>102.99751562057345</v>
      </c>
      <c r="AT75" s="35">
        <v>97.762067048556275</v>
      </c>
      <c r="AU75" s="35">
        <v>96.142221351107708</v>
      </c>
      <c r="AV75" s="35">
        <v>95.912082866597927</v>
      </c>
      <c r="AW75" s="35">
        <v>104.43049759658646</v>
      </c>
      <c r="AX75" s="35">
        <v>100</v>
      </c>
      <c r="AY75" s="35">
        <v>100.00000000000001</v>
      </c>
      <c r="AZ75" s="35">
        <v>99.989200210458904</v>
      </c>
      <c r="BA75" s="35">
        <v>99.815904482858343</v>
      </c>
      <c r="BB75" s="35">
        <v>100.92810094954734</v>
      </c>
      <c r="BC75" s="35">
        <v>98.715443053119287</v>
      </c>
      <c r="BD75" s="35">
        <v>98.665119776046012</v>
      </c>
      <c r="BE75" s="35">
        <v>97.626085318921767</v>
      </c>
      <c r="BF75" s="35">
        <v>97.512628667672715</v>
      </c>
      <c r="BG75" s="35">
        <v>97.493182447101731</v>
      </c>
      <c r="BH75" s="35">
        <v>97.084995109718989</v>
      </c>
      <c r="BI75" s="35">
        <v>97.076939084273931</v>
      </c>
      <c r="BJ75" s="35">
        <v>97.066127039671386</v>
      </c>
      <c r="BK75" s="35">
        <v>97.768270731751088</v>
      </c>
      <c r="BL75" s="35">
        <v>97.263931054058759</v>
      </c>
      <c r="BM75" s="35">
        <v>97.27541230772394</v>
      </c>
      <c r="BN75" s="35">
        <v>97.23068658507826</v>
      </c>
      <c r="BO75" s="35">
        <v>97.244445740453045</v>
      </c>
      <c r="BP75" s="35">
        <v>97.251469892517378</v>
      </c>
      <c r="BQ75" s="35">
        <v>97.313421288168868</v>
      </c>
      <c r="BR75" s="35">
        <v>97.289314007168571</v>
      </c>
      <c r="BS75" s="35">
        <v>96.690404067227064</v>
      </c>
      <c r="BT75" s="35">
        <v>96.694066075134373</v>
      </c>
      <c r="BU75" s="35">
        <v>97.22931581789598</v>
      </c>
      <c r="BV75" s="35">
        <v>97.230802268125174</v>
      </c>
      <c r="BW75" s="35">
        <v>94.081567663425943</v>
      </c>
      <c r="BX75" s="35">
        <v>94.124559608080787</v>
      </c>
      <c r="BY75" s="35">
        <v>94.124559608080787</v>
      </c>
      <c r="BZ75" s="35">
        <v>93.944938151385472</v>
      </c>
      <c r="CA75" s="35">
        <v>93.916349020208457</v>
      </c>
      <c r="CB75" s="35">
        <v>93.914426798249764</v>
      </c>
      <c r="CC75" s="35">
        <v>93.84831971612509</v>
      </c>
      <c r="CD75" s="35">
        <v>93.833681454698294</v>
      </c>
      <c r="CE75" s="35">
        <v>93.84831971612509</v>
      </c>
      <c r="CF75" s="35">
        <v>93.837078219230804</v>
      </c>
      <c r="CG75" s="35">
        <v>93.834246120735386</v>
      </c>
      <c r="CH75" s="35">
        <v>93.820148729705053</v>
      </c>
      <c r="CI75" s="35">
        <v>93.847004668788912</v>
      </c>
      <c r="CJ75" s="35">
        <v>93.554169929805994</v>
      </c>
      <c r="CK75" s="35">
        <v>93.539238483792516</v>
      </c>
      <c r="CL75" s="35">
        <v>93.543215596154525</v>
      </c>
      <c r="CM75" s="35">
        <v>93.543323924559616</v>
      </c>
      <c r="CN75" s="35">
        <v>93.537914077717602</v>
      </c>
      <c r="CO75" s="35">
        <v>93.659559169660142</v>
      </c>
      <c r="CP75" s="35">
        <v>93.631726279894295</v>
      </c>
      <c r="CQ75" s="35">
        <v>93.284460780745249</v>
      </c>
      <c r="CR75" s="35">
        <v>93.286081963606492</v>
      </c>
      <c r="CS75" s="35">
        <v>93.227553712052639</v>
      </c>
      <c r="CT75" s="35">
        <v>93.285011999267368</v>
      </c>
      <c r="CU75" s="35">
        <v>93.195074209393894</v>
      </c>
      <c r="CV75" s="35">
        <v>93.234047420301494</v>
      </c>
      <c r="CW75" s="35">
        <v>94.459353366118691</v>
      </c>
      <c r="CX75" s="35">
        <v>94.444556827531841</v>
      </c>
      <c r="CY75" s="35">
        <v>94.444831162675129</v>
      </c>
      <c r="CZ75" s="35">
        <v>94.423556686096632</v>
      </c>
      <c r="DA75" s="35">
        <v>94.519150845302804</v>
      </c>
      <c r="DB75" s="35">
        <v>94.540516226581502</v>
      </c>
      <c r="DC75" s="35">
        <v>94.620369645568999</v>
      </c>
      <c r="DD75" s="35">
        <v>95.301462411931922</v>
      </c>
      <c r="DE75" s="35">
        <v>95.289239910059322</v>
      </c>
      <c r="DF75" s="35">
        <v>93.754869006834753</v>
      </c>
      <c r="DG75" s="35">
        <v>93.863752729764272</v>
      </c>
      <c r="DH75" s="35">
        <v>93.841931056895007</v>
      </c>
      <c r="DI75" s="35">
        <v>93.858062081025381</v>
      </c>
      <c r="DJ75" s="35">
        <v>89.565935636390094</v>
      </c>
      <c r="DK75" s="35">
        <v>89.596526869495506</v>
      </c>
      <c r="DL75" s="35">
        <v>89.58534761862127</v>
      </c>
      <c r="DM75" s="35">
        <v>89.475338843570981</v>
      </c>
      <c r="DN75" s="35">
        <v>89.443877467348855</v>
      </c>
      <c r="DO75" s="35">
        <v>90.034043709260942</v>
      </c>
      <c r="DP75" s="35">
        <v>94.764472561150697</v>
      </c>
      <c r="DQ75" s="35">
        <v>95.05702501824679</v>
      </c>
      <c r="DR75" s="35">
        <v>104.11996784499136</v>
      </c>
      <c r="DS75" s="35">
        <v>109.1696331267154</v>
      </c>
      <c r="DT75" s="35">
        <v>100</v>
      </c>
      <c r="DU75" s="35">
        <v>102.67330735993579</v>
      </c>
      <c r="DV75" s="35">
        <v>109.86240305271296</v>
      </c>
      <c r="DW75" s="35">
        <f t="shared" si="3"/>
        <v>2.6733073599357908</v>
      </c>
      <c r="DX75" s="35">
        <f t="shared" si="4"/>
        <v>6.5621720202789078</v>
      </c>
      <c r="DZ75" s="36">
        <f t="shared" si="5"/>
        <v>0.91022949818437071</v>
      </c>
    </row>
    <row r="76" spans="1:130">
      <c r="A76" s="1" t="s">
        <v>57</v>
      </c>
      <c r="B76" s="37">
        <v>0.66485972215743272</v>
      </c>
      <c r="C76" s="37">
        <v>133.05561964401232</v>
      </c>
      <c r="D76" s="37">
        <v>133.05561964401232</v>
      </c>
      <c r="E76" s="37">
        <v>138.31490029509615</v>
      </c>
      <c r="F76" s="37">
        <v>150.25998302534876</v>
      </c>
      <c r="G76" s="37">
        <v>151.31616989729014</v>
      </c>
      <c r="H76" s="37">
        <v>146.69575120931481</v>
      </c>
      <c r="I76" s="37">
        <v>146.69575120931481</v>
      </c>
      <c r="J76" s="37">
        <v>146.25802575728133</v>
      </c>
      <c r="K76" s="37">
        <v>146.2952191732314</v>
      </c>
      <c r="L76" s="37">
        <v>151.24043646694415</v>
      </c>
      <c r="M76" s="37">
        <v>144.73248486555332</v>
      </c>
      <c r="N76" s="37">
        <v>152.57144229109593</v>
      </c>
      <c r="O76" s="37">
        <v>148.60764555566507</v>
      </c>
      <c r="P76" s="37">
        <v>149.10916663788635</v>
      </c>
      <c r="Q76" s="37">
        <v>107.26048614763046</v>
      </c>
      <c r="R76" s="37">
        <v>103.20886072203571</v>
      </c>
      <c r="S76" s="37">
        <v>102.65449496843944</v>
      </c>
      <c r="T76" s="37">
        <v>103.25407476182377</v>
      </c>
      <c r="U76" s="37">
        <v>104.18978840697029</v>
      </c>
      <c r="V76" s="37">
        <v>104.80421264736241</v>
      </c>
      <c r="W76" s="37">
        <v>102.90920790126846</v>
      </c>
      <c r="X76" s="37">
        <v>101.38106410965699</v>
      </c>
      <c r="Y76" s="37">
        <v>103.58886931197203</v>
      </c>
      <c r="Z76" s="37">
        <v>101.43020154999152</v>
      </c>
      <c r="AA76" s="37">
        <v>101.19521202013823</v>
      </c>
      <c r="AB76" s="37">
        <v>101.55200066421364</v>
      </c>
      <c r="AC76" s="37">
        <v>99.482759584195847</v>
      </c>
      <c r="AD76" s="37">
        <v>102.58870352466997</v>
      </c>
      <c r="AE76" s="37">
        <v>101.94636421527653</v>
      </c>
      <c r="AF76" s="37">
        <v>101.94440829766776</v>
      </c>
      <c r="AG76" s="37">
        <v>103.2750709386036</v>
      </c>
      <c r="AH76" s="37">
        <v>105.6865576834697</v>
      </c>
      <c r="AI76" s="37">
        <v>104.45044436585292</v>
      </c>
      <c r="AJ76" s="37">
        <v>106.81935331243294</v>
      </c>
      <c r="AK76" s="37">
        <v>103.36243525846186</v>
      </c>
      <c r="AL76" s="37">
        <v>101.19998871688344</v>
      </c>
      <c r="AM76" s="37">
        <v>102.3656623894607</v>
      </c>
      <c r="AN76" s="37">
        <v>102.572617100255</v>
      </c>
      <c r="AO76" s="37">
        <v>100.24912003665948</v>
      </c>
      <c r="AP76" s="37">
        <v>102.23289949217991</v>
      </c>
      <c r="AQ76" s="37">
        <v>105.46643046633066</v>
      </c>
      <c r="AR76" s="37">
        <v>105.46643046633066</v>
      </c>
      <c r="AS76" s="37">
        <v>103.60913368284382</v>
      </c>
      <c r="AT76" s="37">
        <v>97.098924366465724</v>
      </c>
      <c r="AU76" s="37">
        <v>95.043172556905887</v>
      </c>
      <c r="AV76" s="37">
        <v>94.417997422446518</v>
      </c>
      <c r="AW76" s="37">
        <v>105.06454927275789</v>
      </c>
      <c r="AX76" s="37">
        <v>100</v>
      </c>
      <c r="AY76" s="37">
        <v>100</v>
      </c>
      <c r="AZ76" s="37">
        <v>100</v>
      </c>
      <c r="BA76" s="37">
        <v>99.786025027773178</v>
      </c>
      <c r="BB76" s="37">
        <v>101.18178859296148</v>
      </c>
      <c r="BC76" s="37">
        <v>98.390261462584647</v>
      </c>
      <c r="BD76" s="37">
        <v>98.324879766834002</v>
      </c>
      <c r="BE76" s="37">
        <v>97.005367438101942</v>
      </c>
      <c r="BF76" s="37">
        <v>96.864764764065939</v>
      </c>
      <c r="BG76" s="37">
        <v>96.864764764065939</v>
      </c>
      <c r="BH76" s="37">
        <v>96.360391940243886</v>
      </c>
      <c r="BI76" s="37">
        <v>96.360391940243886</v>
      </c>
      <c r="BJ76" s="37">
        <v>96.360391940243886</v>
      </c>
      <c r="BK76" s="37">
        <v>97.235625245520183</v>
      </c>
      <c r="BL76" s="37">
        <v>96.561588273019709</v>
      </c>
      <c r="BM76" s="37">
        <v>96.561588273019709</v>
      </c>
      <c r="BN76" s="37">
        <v>96.561588273019709</v>
      </c>
      <c r="BO76" s="37">
        <v>96.561588273019709</v>
      </c>
      <c r="BP76" s="37">
        <v>96.561588273019709</v>
      </c>
      <c r="BQ76" s="37">
        <v>96.623531375099077</v>
      </c>
      <c r="BR76" s="37">
        <v>96.623531375099077</v>
      </c>
      <c r="BS76" s="37">
        <v>95.874264819478597</v>
      </c>
      <c r="BT76" s="37">
        <v>95.874264819478597</v>
      </c>
      <c r="BU76" s="37">
        <v>96.512445174145071</v>
      </c>
      <c r="BV76" s="37">
        <v>96.512445174145071</v>
      </c>
      <c r="BW76" s="37">
        <v>92.49314603203058</v>
      </c>
      <c r="BX76" s="37">
        <v>92.49314603203058</v>
      </c>
      <c r="BY76" s="37">
        <v>92.49314603203058</v>
      </c>
      <c r="BZ76" s="37">
        <v>92.298710256747171</v>
      </c>
      <c r="CA76" s="37">
        <v>92.298710256747171</v>
      </c>
      <c r="CB76" s="37">
        <v>92.298710256747171</v>
      </c>
      <c r="CC76" s="37">
        <v>92.298710256747171</v>
      </c>
      <c r="CD76" s="37">
        <v>92.298710256747171</v>
      </c>
      <c r="CE76" s="37">
        <v>92.298710256747171</v>
      </c>
      <c r="CF76" s="37">
        <v>92.298710256747171</v>
      </c>
      <c r="CG76" s="37">
        <v>92.298710256747171</v>
      </c>
      <c r="CH76" s="37">
        <v>92.298710256747171</v>
      </c>
      <c r="CI76" s="37">
        <v>92.298710256747171</v>
      </c>
      <c r="CJ76" s="37">
        <v>91.987555072499035</v>
      </c>
      <c r="CK76" s="37">
        <v>91.987555072499035</v>
      </c>
      <c r="CL76" s="37">
        <v>91.987555072499035</v>
      </c>
      <c r="CM76" s="37">
        <v>91.987555072499035</v>
      </c>
      <c r="CN76" s="37">
        <v>91.987555072499035</v>
      </c>
      <c r="CO76" s="37">
        <v>92.110738999670531</v>
      </c>
      <c r="CP76" s="37">
        <v>92.110738999670531</v>
      </c>
      <c r="CQ76" s="37">
        <v>91.854240816176642</v>
      </c>
      <c r="CR76" s="37">
        <v>91.854240816176642</v>
      </c>
      <c r="CS76" s="37">
        <v>91.854240816176642</v>
      </c>
      <c r="CT76" s="37">
        <v>91.854240816176642</v>
      </c>
      <c r="CU76" s="37">
        <v>91.854240816176642</v>
      </c>
      <c r="CV76" s="37">
        <v>91.854240816176642</v>
      </c>
      <c r="CW76" s="37">
        <v>93.324310171978766</v>
      </c>
      <c r="CX76" s="37">
        <v>93.324310171978766</v>
      </c>
      <c r="CY76" s="37">
        <v>93.324310171978766</v>
      </c>
      <c r="CZ76" s="37">
        <v>93.324310171978766</v>
      </c>
      <c r="DA76" s="37">
        <v>93.324310171978766</v>
      </c>
      <c r="DB76" s="37">
        <v>93.324310171978766</v>
      </c>
      <c r="DC76" s="37">
        <v>93.324310171978766</v>
      </c>
      <c r="DD76" s="37">
        <v>93.324310171978766</v>
      </c>
      <c r="DE76" s="37">
        <v>93.324310171978766</v>
      </c>
      <c r="DF76" s="37">
        <v>91.364308495361811</v>
      </c>
      <c r="DG76" s="37">
        <v>91.364308495361811</v>
      </c>
      <c r="DH76" s="37">
        <v>91.364308495361811</v>
      </c>
      <c r="DI76" s="37">
        <v>91.364308495361726</v>
      </c>
      <c r="DJ76" s="37">
        <v>85.838908621877877</v>
      </c>
      <c r="DK76" s="37">
        <v>85.838908621877877</v>
      </c>
      <c r="DL76" s="37">
        <v>85.826075884408866</v>
      </c>
      <c r="DM76" s="37">
        <v>85.826075884408866</v>
      </c>
      <c r="DN76" s="37">
        <v>85.826075884408866</v>
      </c>
      <c r="DO76" s="37">
        <v>86.180530777855026</v>
      </c>
      <c r="DP76" s="37">
        <v>86.180530777855026</v>
      </c>
      <c r="DQ76" s="37">
        <v>86.180530777855026</v>
      </c>
      <c r="DR76" s="37">
        <v>94.122660245768245</v>
      </c>
      <c r="DS76" s="37">
        <v>94.122660245768245</v>
      </c>
      <c r="DT76" s="35">
        <v>100</v>
      </c>
      <c r="DU76" s="37">
        <v>102.85423982129831</v>
      </c>
      <c r="DV76" s="37">
        <v>94.122660245768245</v>
      </c>
      <c r="DW76" s="37">
        <f t="shared" si="3"/>
        <v>2.8542398212983073</v>
      </c>
      <c r="DX76" s="37">
        <f t="shared" si="4"/>
        <v>9.45193111714579</v>
      </c>
      <c r="DZ76" s="36">
        <f t="shared" si="5"/>
        <v>1.0624434088335917</v>
      </c>
    </row>
    <row r="77" spans="1:130" ht="13.5" customHeight="1">
      <c r="A77" s="1" t="s">
        <v>58</v>
      </c>
      <c r="B77" s="37">
        <v>0.10382492652933151</v>
      </c>
      <c r="C77" s="37">
        <v>81.574525385135772</v>
      </c>
      <c r="D77" s="37">
        <v>81.574525385135772</v>
      </c>
      <c r="E77" s="37">
        <v>81.947041547211185</v>
      </c>
      <c r="F77" s="37">
        <v>81.947041547211185</v>
      </c>
      <c r="G77" s="37">
        <v>81.947041547211185</v>
      </c>
      <c r="H77" s="37">
        <v>81.953989236775101</v>
      </c>
      <c r="I77" s="37">
        <v>81.953989236775101</v>
      </c>
      <c r="J77" s="37">
        <v>81.948809744655321</v>
      </c>
      <c r="K77" s="37">
        <v>79.204565368093114</v>
      </c>
      <c r="L77" s="37">
        <v>79.204565368093114</v>
      </c>
      <c r="M77" s="37">
        <v>79.204565368093114</v>
      </c>
      <c r="N77" s="37">
        <v>79.401713451750837</v>
      </c>
      <c r="O77" s="37">
        <v>79.401713451750837</v>
      </c>
      <c r="P77" s="37">
        <v>91.589026868260646</v>
      </c>
      <c r="Q77" s="37">
        <v>105.64696248995116</v>
      </c>
      <c r="R77" s="37">
        <v>105.82471350434051</v>
      </c>
      <c r="S77" s="37">
        <v>105.94896230046595</v>
      </c>
      <c r="T77" s="37">
        <v>105.81999977322282</v>
      </c>
      <c r="U77" s="37">
        <v>105.80215942452108</v>
      </c>
      <c r="V77" s="37">
        <v>101.99992185160468</v>
      </c>
      <c r="W77" s="37">
        <v>102.94667579322456</v>
      </c>
      <c r="X77" s="37">
        <v>106.7189918302297</v>
      </c>
      <c r="Y77" s="37">
        <v>105.80215942452108</v>
      </c>
      <c r="Z77" s="37">
        <v>105.80215942452108</v>
      </c>
      <c r="AA77" s="37">
        <v>105.80215942452108</v>
      </c>
      <c r="AB77" s="37">
        <v>105.80215942452108</v>
      </c>
      <c r="AC77" s="37">
        <v>105.80215942452108</v>
      </c>
      <c r="AD77" s="37">
        <v>105.80215942452108</v>
      </c>
      <c r="AE77" s="37">
        <v>105.80215942452108</v>
      </c>
      <c r="AF77" s="37">
        <v>105.80215942452108</v>
      </c>
      <c r="AG77" s="37">
        <v>98.498596387928956</v>
      </c>
      <c r="AH77" s="37">
        <v>98.498596387928956</v>
      </c>
      <c r="AI77" s="37">
        <v>107.56832947363468</v>
      </c>
      <c r="AJ77" s="37">
        <v>110.30637841818674</v>
      </c>
      <c r="AK77" s="37">
        <v>97.098924366465724</v>
      </c>
      <c r="AL77" s="37">
        <v>97.098924366465724</v>
      </c>
      <c r="AM77" s="37">
        <v>97.098924366465724</v>
      </c>
      <c r="AN77" s="37">
        <v>97.098924366465724</v>
      </c>
      <c r="AO77" s="37">
        <v>97.098924366465724</v>
      </c>
      <c r="AP77" s="37">
        <v>98.498596387928956</v>
      </c>
      <c r="AQ77" s="37">
        <v>98.498596387928956</v>
      </c>
      <c r="AR77" s="37">
        <v>98.498596387928956</v>
      </c>
      <c r="AS77" s="37">
        <v>97.72339367319401</v>
      </c>
      <c r="AT77" s="37">
        <v>97.098924366465724</v>
      </c>
      <c r="AU77" s="37">
        <v>97.098924366465724</v>
      </c>
      <c r="AV77" s="37">
        <v>97.098924366465724</v>
      </c>
      <c r="AW77" s="37">
        <v>100</v>
      </c>
      <c r="AX77" s="37">
        <v>100</v>
      </c>
      <c r="AY77" s="37">
        <v>100.00000000000001</v>
      </c>
      <c r="AZ77" s="37">
        <v>100.00000000000001</v>
      </c>
      <c r="BA77" s="37">
        <v>100.00000000000001</v>
      </c>
      <c r="BB77" s="37">
        <v>100.00000000000001</v>
      </c>
      <c r="BC77" s="37">
        <v>100.00000000000001</v>
      </c>
      <c r="BD77" s="37">
        <v>100.00000000000001</v>
      </c>
      <c r="BE77" s="37">
        <v>100.00000000000001</v>
      </c>
      <c r="BF77" s="37">
        <v>100.00000000000001</v>
      </c>
      <c r="BG77" s="37">
        <v>100.00000000000001</v>
      </c>
      <c r="BH77" s="37">
        <v>100.00000000000001</v>
      </c>
      <c r="BI77" s="37">
        <v>100.00000000000001</v>
      </c>
      <c r="BJ77" s="37">
        <v>100.00000000000001</v>
      </c>
      <c r="BK77" s="37">
        <v>100.00000000000001</v>
      </c>
      <c r="BL77" s="37">
        <v>100.00000000000001</v>
      </c>
      <c r="BM77" s="37">
        <v>100.00000000000001</v>
      </c>
      <c r="BN77" s="37">
        <v>100.00000000000001</v>
      </c>
      <c r="BO77" s="37">
        <v>100.00000000000001</v>
      </c>
      <c r="BP77" s="37">
        <v>100.00000000000001</v>
      </c>
      <c r="BQ77" s="37">
        <v>100.00000000000001</v>
      </c>
      <c r="BR77" s="37">
        <v>100.00000000000001</v>
      </c>
      <c r="BS77" s="37">
        <v>100.00000000000001</v>
      </c>
      <c r="BT77" s="37">
        <v>100.00000000000001</v>
      </c>
      <c r="BU77" s="37">
        <v>100.00000000000001</v>
      </c>
      <c r="BV77" s="37">
        <v>100.00000000000001</v>
      </c>
      <c r="BW77" s="37">
        <v>100.00000000000001</v>
      </c>
      <c r="BX77" s="37">
        <v>100.00000000000001</v>
      </c>
      <c r="BY77" s="37">
        <v>100.00000000000001</v>
      </c>
      <c r="BZ77" s="37">
        <v>100.00000000000001</v>
      </c>
      <c r="CA77" s="37">
        <v>100.00000000000001</v>
      </c>
      <c r="CB77" s="37">
        <v>100.00000000000001</v>
      </c>
      <c r="CC77" s="37">
        <v>100.00000000000001</v>
      </c>
      <c r="CD77" s="37">
        <v>100.00000000000001</v>
      </c>
      <c r="CE77" s="37">
        <v>100.00000000000001</v>
      </c>
      <c r="CF77" s="37">
        <v>100.00000000000001</v>
      </c>
      <c r="CG77" s="37">
        <v>100.00000000000001</v>
      </c>
      <c r="CH77" s="37">
        <v>100.00000000000001</v>
      </c>
      <c r="CI77" s="37">
        <v>100.00000000000001</v>
      </c>
      <c r="CJ77" s="37">
        <v>100.00000000000001</v>
      </c>
      <c r="CK77" s="37">
        <v>100.00000000000001</v>
      </c>
      <c r="CL77" s="37">
        <v>100.00000000000001</v>
      </c>
      <c r="CM77" s="37">
        <v>100.00000000000001</v>
      </c>
      <c r="CN77" s="37">
        <v>100.00000000000001</v>
      </c>
      <c r="CO77" s="37">
        <v>100.00000000000001</v>
      </c>
      <c r="CP77" s="37">
        <v>100.00000000000001</v>
      </c>
      <c r="CQ77" s="37">
        <v>100.00000000000001</v>
      </c>
      <c r="CR77" s="37">
        <v>100.00000000000001</v>
      </c>
      <c r="CS77" s="37">
        <v>100.00000000000001</v>
      </c>
      <c r="CT77" s="37">
        <v>100.00000000000001</v>
      </c>
      <c r="CU77" s="37">
        <v>100.00000000000001</v>
      </c>
      <c r="CV77" s="37">
        <v>100.00000000000001</v>
      </c>
      <c r="CW77" s="37">
        <v>100.00000000000001</v>
      </c>
      <c r="CX77" s="37">
        <v>100.00000000000001</v>
      </c>
      <c r="CY77" s="37">
        <v>100.00000000000001</v>
      </c>
      <c r="CZ77" s="37">
        <v>100.00000000000001</v>
      </c>
      <c r="DA77" s="37">
        <v>100.00000000000001</v>
      </c>
      <c r="DB77" s="37">
        <v>100.00000000000001</v>
      </c>
      <c r="DC77" s="37">
        <v>100.00000000000001</v>
      </c>
      <c r="DD77" s="37">
        <v>100.00000000000001</v>
      </c>
      <c r="DE77" s="37">
        <v>100.00000000000001</v>
      </c>
      <c r="DF77" s="37">
        <v>100.00000000000001</v>
      </c>
      <c r="DG77" s="37">
        <v>100.00000000000001</v>
      </c>
      <c r="DH77" s="37">
        <v>100.00000000000001</v>
      </c>
      <c r="DI77" s="37">
        <v>100.00000000000001</v>
      </c>
      <c r="DJ77" s="37">
        <v>100.00000000000001</v>
      </c>
      <c r="DK77" s="37">
        <v>100.00000000000001</v>
      </c>
      <c r="DL77" s="37">
        <v>100.00000000000001</v>
      </c>
      <c r="DM77" s="37">
        <v>100.00000000000001</v>
      </c>
      <c r="DN77" s="37">
        <v>100.00000000000001</v>
      </c>
      <c r="DO77" s="37">
        <v>100.00000000000001</v>
      </c>
      <c r="DP77" s="37">
        <v>100.00000000000001</v>
      </c>
      <c r="DQ77" s="37">
        <v>100.00000000000001</v>
      </c>
      <c r="DR77" s="37">
        <v>100.00000000000001</v>
      </c>
      <c r="DS77" s="37">
        <v>100.00000000000001</v>
      </c>
      <c r="DT77" s="35">
        <v>100</v>
      </c>
      <c r="DU77" s="37">
        <v>100</v>
      </c>
      <c r="DV77" s="37">
        <v>100.00000000000001</v>
      </c>
      <c r="DW77" s="37">
        <f t="shared" si="3"/>
        <v>0</v>
      </c>
      <c r="DX77" s="37">
        <f t="shared" si="4"/>
        <v>0</v>
      </c>
      <c r="DZ77" s="36">
        <f t="shared" si="5"/>
        <v>0.99999999999999989</v>
      </c>
    </row>
    <row r="78" spans="1:130">
      <c r="A78" s="1" t="s">
        <v>59</v>
      </c>
      <c r="B78" s="37">
        <v>7.1980990030207068E-2</v>
      </c>
      <c r="C78" s="37"/>
      <c r="D78" s="37"/>
      <c r="E78" s="37"/>
      <c r="F78" s="37">
        <v>111.92663514014214</v>
      </c>
      <c r="G78" s="37">
        <v>105.70278903966128</v>
      </c>
      <c r="H78" s="37">
        <v>114.90888340756864</v>
      </c>
      <c r="I78" s="37">
        <v>120.15095772329188</v>
      </c>
      <c r="J78" s="37">
        <v>113.5920010468478</v>
      </c>
      <c r="K78" s="37">
        <v>112.88610627474235</v>
      </c>
      <c r="L78" s="37">
        <v>107.48825390822427</v>
      </c>
      <c r="M78" s="37">
        <v>102.56769961611515</v>
      </c>
      <c r="N78" s="37">
        <v>103.68585165025021</v>
      </c>
      <c r="O78" s="37">
        <v>101.12854380514841</v>
      </c>
      <c r="P78" s="37">
        <v>105.74568882682503</v>
      </c>
      <c r="Q78" s="37">
        <v>110.17128337362311</v>
      </c>
      <c r="R78" s="37">
        <v>111.12649043472911</v>
      </c>
      <c r="S78" s="37">
        <v>112.76924000487857</v>
      </c>
      <c r="T78" s="37">
        <v>109.25420894048652</v>
      </c>
      <c r="U78" s="37">
        <v>110.3762234367094</v>
      </c>
      <c r="V78" s="37">
        <v>110.37284852201638</v>
      </c>
      <c r="W78" s="37">
        <v>109.57557313886112</v>
      </c>
      <c r="X78" s="37">
        <v>110.79013261727287</v>
      </c>
      <c r="Y78" s="37">
        <v>109.80275311076736</v>
      </c>
      <c r="Z78" s="37">
        <v>108.26089922673474</v>
      </c>
      <c r="AA78" s="37">
        <v>107.03157449654108</v>
      </c>
      <c r="AB78" s="37">
        <v>106.7286517963104</v>
      </c>
      <c r="AC78" s="37">
        <v>108.15458941390509</v>
      </c>
      <c r="AD78" s="37">
        <v>109.70782158175984</v>
      </c>
      <c r="AE78" s="37">
        <v>110.29467103380628</v>
      </c>
      <c r="AF78" s="37">
        <v>110.64443272866916</v>
      </c>
      <c r="AG78" s="37">
        <v>110.99075924250523</v>
      </c>
      <c r="AH78" s="37">
        <v>110.26886498967156</v>
      </c>
      <c r="AI78" s="37">
        <v>109.1967871776384</v>
      </c>
      <c r="AJ78" s="37">
        <v>107.53961969050586</v>
      </c>
      <c r="AK78" s="37">
        <v>106.14674418363587</v>
      </c>
      <c r="AL78" s="37">
        <v>104.97180379306664</v>
      </c>
      <c r="AM78" s="37">
        <v>102.11056316960416</v>
      </c>
      <c r="AN78" s="37">
        <v>105.13379969833085</v>
      </c>
      <c r="AO78" s="37">
        <v>104.7695740833551</v>
      </c>
      <c r="AP78" s="37">
        <v>105.24672675461213</v>
      </c>
      <c r="AQ78" s="37">
        <v>106.64403786365007</v>
      </c>
      <c r="AR78" s="37">
        <v>106.44128986346783</v>
      </c>
      <c r="AS78" s="37">
        <v>106.44128986346783</v>
      </c>
      <c r="AT78" s="37">
        <v>105.22165595974982</v>
      </c>
      <c r="AU78" s="37">
        <v>104.91699758910559</v>
      </c>
      <c r="AV78" s="37">
        <v>108.15972410554517</v>
      </c>
      <c r="AW78" s="37">
        <v>106.9262530515858</v>
      </c>
      <c r="AX78" s="37">
        <v>100</v>
      </c>
      <c r="AY78" s="37">
        <v>100</v>
      </c>
      <c r="AZ78" s="37">
        <v>100.25024627952389</v>
      </c>
      <c r="BA78" s="37">
        <v>100.15364181067719</v>
      </c>
      <c r="BB78" s="37">
        <v>100.46791062275285</v>
      </c>
      <c r="BC78" s="37">
        <v>100.17166023565593</v>
      </c>
      <c r="BD78" s="37">
        <v>100.17166023565593</v>
      </c>
      <c r="BE78" s="37">
        <v>99.982109749043573</v>
      </c>
      <c r="BF78" s="37">
        <v>99.937265272641511</v>
      </c>
      <c r="BG78" s="37">
        <v>99.71007491200956</v>
      </c>
      <c r="BH78" s="37">
        <v>99.788364823456121</v>
      </c>
      <c r="BI78" s="37">
        <v>99.692573925782213</v>
      </c>
      <c r="BJ78" s="37">
        <v>99.564012333564023</v>
      </c>
      <c r="BK78" s="37">
        <v>99.570628264331802</v>
      </c>
      <c r="BL78" s="37">
        <v>99.570628264331802</v>
      </c>
      <c r="BM78" s="37">
        <v>99.707147147310792</v>
      </c>
      <c r="BN78" s="37">
        <v>99.707147147310792</v>
      </c>
      <c r="BO78" s="37">
        <v>99.87075162616614</v>
      </c>
      <c r="BP78" s="37">
        <v>99.87075162616614</v>
      </c>
      <c r="BQ78" s="37">
        <v>100.03524653673782</v>
      </c>
      <c r="BR78" s="37">
        <v>99.748596736133038</v>
      </c>
      <c r="BS78" s="37">
        <v>99.540056465565371</v>
      </c>
      <c r="BT78" s="37">
        <v>99.583599901112208</v>
      </c>
      <c r="BU78" s="37">
        <v>99.641826884931234</v>
      </c>
      <c r="BV78" s="37">
        <v>99.648783155639336</v>
      </c>
      <c r="BW78" s="37">
        <v>99.534339951898573</v>
      </c>
      <c r="BX78" s="37">
        <v>100.04553955017643</v>
      </c>
      <c r="BY78" s="37">
        <v>100.04553955017643</v>
      </c>
      <c r="BZ78" s="37">
        <v>100.11186580454873</v>
      </c>
      <c r="CA78" s="37">
        <v>99.77192415989559</v>
      </c>
      <c r="CB78" s="37">
        <v>99.749067806200202</v>
      </c>
      <c r="CC78" s="37">
        <v>99.317341821417983</v>
      </c>
      <c r="CD78" s="37">
        <v>99.317341821417983</v>
      </c>
      <c r="CE78" s="37">
        <v>99.317341821417983</v>
      </c>
      <c r="CF78" s="37">
        <v>99.183673787963144</v>
      </c>
      <c r="CG78" s="37">
        <v>99.183673787963144</v>
      </c>
      <c r="CH78" s="37">
        <v>99.016047487516843</v>
      </c>
      <c r="CI78" s="37">
        <v>99.337135288410053</v>
      </c>
      <c r="CJ78" s="37">
        <v>98.744806049678587</v>
      </c>
      <c r="CK78" s="37">
        <v>98.567262343175443</v>
      </c>
      <c r="CL78" s="37">
        <v>98.653472359295051</v>
      </c>
      <c r="CM78" s="37">
        <v>98.662137165355006</v>
      </c>
      <c r="CN78" s="37">
        <v>98.582125452811113</v>
      </c>
      <c r="CO78" s="37">
        <v>98.912783889433911</v>
      </c>
      <c r="CP78" s="37">
        <v>98.911778274984087</v>
      </c>
      <c r="CQ78" s="37">
        <v>97.220507690172809</v>
      </c>
      <c r="CR78" s="37">
        <v>97.409789790738145</v>
      </c>
      <c r="CS78" s="37">
        <v>96.721143102061845</v>
      </c>
      <c r="CT78" s="37">
        <v>97.409789790738145</v>
      </c>
      <c r="CU78" s="37">
        <v>96.340376382657979</v>
      </c>
      <c r="CV78" s="37">
        <v>96.814552378711852</v>
      </c>
      <c r="CW78" s="37">
        <v>97.80571846983014</v>
      </c>
      <c r="CX78" s="37">
        <v>97.573275904854654</v>
      </c>
      <c r="CY78" s="37">
        <v>97.576537911636748</v>
      </c>
      <c r="CZ78" s="37">
        <v>97.576537911636748</v>
      </c>
      <c r="DA78" s="37">
        <v>98.71320888979875</v>
      </c>
      <c r="DB78" s="37">
        <v>98.964646357359044</v>
      </c>
      <c r="DC78" s="37">
        <v>99.694628420375139</v>
      </c>
      <c r="DD78" s="37">
        <v>107.72999035869387</v>
      </c>
      <c r="DE78" s="37">
        <v>107.53511750497736</v>
      </c>
      <c r="DF78" s="37">
        <v>107.36856136771485</v>
      </c>
      <c r="DG78" s="37">
        <v>108.65269676411451</v>
      </c>
      <c r="DH78" s="37">
        <v>108.39221147789775</v>
      </c>
      <c r="DI78" s="37">
        <v>108.56992160541762</v>
      </c>
      <c r="DJ78" s="37">
        <v>108.56992160541758</v>
      </c>
      <c r="DK78" s="37">
        <v>108.92848895915986</v>
      </c>
      <c r="DL78" s="37">
        <v>108.93401477681572</v>
      </c>
      <c r="DM78" s="37">
        <v>107.62594550792738</v>
      </c>
      <c r="DN78" s="37">
        <v>107.10407285150811</v>
      </c>
      <c r="DO78" s="37">
        <v>110.86186843895059</v>
      </c>
      <c r="DP78" s="37">
        <v>165.87479480412981</v>
      </c>
      <c r="DQ78" s="37">
        <v>166.16144018761986</v>
      </c>
      <c r="DR78" s="37">
        <v>192.03817267105543</v>
      </c>
      <c r="DS78" s="37">
        <v>252.0816734752066</v>
      </c>
      <c r="DT78" s="35">
        <v>100</v>
      </c>
      <c r="DU78" s="37">
        <v>103.38462574884167</v>
      </c>
      <c r="DV78" s="37">
        <v>260.12723546708042</v>
      </c>
      <c r="DW78" s="37">
        <f t="shared" si="3"/>
        <v>3.3846257488416569</v>
      </c>
      <c r="DX78" s="37">
        <f t="shared" si="4"/>
        <v>-7.7424488009537527</v>
      </c>
      <c r="DZ78" s="36">
        <f t="shared" si="5"/>
        <v>0.3844272585315473</v>
      </c>
    </row>
    <row r="79" spans="1:130">
      <c r="A79" s="1" t="s">
        <v>60</v>
      </c>
      <c r="B79" s="37">
        <v>1.5230820084894552E-2</v>
      </c>
      <c r="C79" s="37">
        <v>50.698850623977449</v>
      </c>
      <c r="D79" s="37">
        <v>20.795685673133974</v>
      </c>
      <c r="E79" s="37">
        <v>21.244715885354001</v>
      </c>
      <c r="F79" s="37">
        <v>21.522286349691811</v>
      </c>
      <c r="G79" s="37">
        <v>52.584314755958736</v>
      </c>
      <c r="H79" s="37">
        <v>52.036772720320144</v>
      </c>
      <c r="I79" s="37">
        <v>53.486745148029762</v>
      </c>
      <c r="J79" s="37">
        <v>54.100195021291526</v>
      </c>
      <c r="K79" s="37">
        <v>53.694608328225897</v>
      </c>
      <c r="L79" s="37">
        <v>54.574931431767155</v>
      </c>
      <c r="M79" s="37">
        <v>54.58606471777923</v>
      </c>
      <c r="N79" s="37">
        <v>62.860116694177243</v>
      </c>
      <c r="O79" s="37">
        <v>69.178475977582053</v>
      </c>
      <c r="P79" s="37">
        <v>69.201560835015769</v>
      </c>
      <c r="Q79" s="37">
        <v>71.105918587634577</v>
      </c>
      <c r="R79" s="37">
        <v>68.669495619004863</v>
      </c>
      <c r="S79" s="37">
        <v>68.727885291129695</v>
      </c>
      <c r="T79" s="37">
        <v>66.507208568343358</v>
      </c>
      <c r="U79" s="37">
        <v>68.94068309823416</v>
      </c>
      <c r="V79" s="37">
        <v>69.860219109085236</v>
      </c>
      <c r="W79" s="37">
        <v>72.280517141285046</v>
      </c>
      <c r="X79" s="37">
        <v>68.645547801357637</v>
      </c>
      <c r="Y79" s="37">
        <v>68.771989452920849</v>
      </c>
      <c r="Z79" s="37">
        <v>69.954989509753673</v>
      </c>
      <c r="AA79" s="37">
        <v>69.925995131033147</v>
      </c>
      <c r="AB79" s="37">
        <v>69.925995131033147</v>
      </c>
      <c r="AC79" s="37">
        <v>69.925995131033147</v>
      </c>
      <c r="AD79" s="37">
        <v>69.925995131033147</v>
      </c>
      <c r="AE79" s="37">
        <v>69.925995131033147</v>
      </c>
      <c r="AF79" s="37">
        <v>70.470598357341302</v>
      </c>
      <c r="AG79" s="37">
        <v>70.470598357341302</v>
      </c>
      <c r="AH79" s="37">
        <v>70.470598357341302</v>
      </c>
      <c r="AI79" s="37">
        <v>70.828148261970298</v>
      </c>
      <c r="AJ79" s="37">
        <v>75.975518381619864</v>
      </c>
      <c r="AK79" s="37">
        <v>76.611270453166568</v>
      </c>
      <c r="AL79" s="37">
        <v>76.611270453166568</v>
      </c>
      <c r="AM79" s="37">
        <v>75.766620955356402</v>
      </c>
      <c r="AN79" s="37">
        <v>76.626870331348613</v>
      </c>
      <c r="AO79" s="37">
        <v>77.62080615120891</v>
      </c>
      <c r="AP79" s="37">
        <v>78.275625867163356</v>
      </c>
      <c r="AQ79" s="37">
        <v>78.275625867163356</v>
      </c>
      <c r="AR79" s="37">
        <v>86.76628416630615</v>
      </c>
      <c r="AS79" s="37">
        <v>95.976149068927583</v>
      </c>
      <c r="AT79" s="37">
        <v>95.976149068927583</v>
      </c>
      <c r="AU79" s="37">
        <v>96.126895503072745</v>
      </c>
      <c r="AV79" s="37">
        <v>95.159409005434</v>
      </c>
      <c r="AW79" s="37">
        <v>95.159409005434</v>
      </c>
      <c r="AX79" s="37">
        <v>100</v>
      </c>
      <c r="AY79" s="37">
        <v>100.00000000000001</v>
      </c>
      <c r="AZ79" s="37">
        <v>98.210439331328118</v>
      </c>
      <c r="BA79" s="37">
        <v>98.269124701420367</v>
      </c>
      <c r="BB79" s="37">
        <v>98.355571849133739</v>
      </c>
      <c r="BC79" s="37">
        <v>97.271735946445062</v>
      </c>
      <c r="BD79" s="37">
        <v>97.297876458012837</v>
      </c>
      <c r="BE79" s="37">
        <v>97.4048122314219</v>
      </c>
      <c r="BF79" s="37">
        <v>97.37867171985414</v>
      </c>
      <c r="BG79" s="37">
        <v>97.359594333439162</v>
      </c>
      <c r="BH79" s="37">
        <v>96.068507818777022</v>
      </c>
      <c r="BI79" s="37">
        <v>96.068507818777022</v>
      </c>
      <c r="BJ79" s="37">
        <v>96.068507818777022</v>
      </c>
      <c r="BK79" s="37">
        <v>97.288317789741299</v>
      </c>
      <c r="BL79" s="37">
        <v>98.370169587509878</v>
      </c>
      <c r="BM79" s="37">
        <v>98.370169587509878</v>
      </c>
      <c r="BN79" s="37">
        <v>95.856806064310788</v>
      </c>
      <c r="BO79" s="37">
        <v>95.856806064310788</v>
      </c>
      <c r="BP79" s="37">
        <v>96.251528531284904</v>
      </c>
      <c r="BQ79" s="37">
        <v>96.251528531284904</v>
      </c>
      <c r="BR79" s="37">
        <v>96.251528531284904</v>
      </c>
      <c r="BS79" s="37">
        <v>96.288505686028415</v>
      </c>
      <c r="BT79" s="37">
        <v>96.288505686028415</v>
      </c>
      <c r="BU79" s="37">
        <v>98.233687232884506</v>
      </c>
      <c r="BV79" s="37">
        <v>98.284342957957634</v>
      </c>
      <c r="BW79" s="37">
        <v>97.305347735512314</v>
      </c>
      <c r="BX79" s="37">
        <v>97.305347735512314</v>
      </c>
      <c r="BY79" s="37">
        <v>97.305347735512314</v>
      </c>
      <c r="BZ79" s="37">
        <v>95.385616396707235</v>
      </c>
      <c r="CA79" s="37">
        <v>95.385616396707235</v>
      </c>
      <c r="CB79" s="37">
        <v>95.385616396707235</v>
      </c>
      <c r="CC79" s="37">
        <v>93.711067452941748</v>
      </c>
      <c r="CD79" s="37">
        <v>92.888469848323254</v>
      </c>
      <c r="CE79" s="37">
        <v>93.711067452941748</v>
      </c>
      <c r="CF79" s="37">
        <v>93.711067452941748</v>
      </c>
      <c r="CG79" s="37">
        <v>93.551917580533896</v>
      </c>
      <c r="CH79" s="37">
        <v>93.551917580533896</v>
      </c>
      <c r="CI79" s="37">
        <v>93.543624223083796</v>
      </c>
      <c r="CJ79" s="37">
        <v>93.469746275041075</v>
      </c>
      <c r="CK79" s="37">
        <v>93.469746275041075</v>
      </c>
      <c r="CL79" s="37">
        <v>93.285810944685849</v>
      </c>
      <c r="CM79" s="37">
        <v>93.250948513288705</v>
      </c>
      <c r="CN79" s="37">
        <v>93.325078042880889</v>
      </c>
      <c r="CO79" s="37">
        <v>93.220976635973159</v>
      </c>
      <c r="CP79" s="37">
        <v>91.661658980537936</v>
      </c>
      <c r="CQ79" s="37">
        <v>91.336747462785638</v>
      </c>
      <c r="CR79" s="37">
        <v>90.533301013055365</v>
      </c>
      <c r="CS79" s="37">
        <v>90.498854226216537</v>
      </c>
      <c r="CT79" s="37">
        <v>90.473174330197992</v>
      </c>
      <c r="CU79" s="37">
        <v>90.473174330197992</v>
      </c>
      <c r="CV79" s="37">
        <v>90.422315319570941</v>
      </c>
      <c r="CW79" s="37">
        <v>90.422315319570941</v>
      </c>
      <c r="CX79" s="37">
        <v>90.689348936304256</v>
      </c>
      <c r="CY79" s="37">
        <v>90.689348936304256</v>
      </c>
      <c r="CZ79" s="37">
        <v>89.493828992867279</v>
      </c>
      <c r="DA79" s="37">
        <v>89.493828992867279</v>
      </c>
      <c r="DB79" s="37">
        <v>89.50616164013617</v>
      </c>
      <c r="DC79" s="37">
        <v>90.543625601127047</v>
      </c>
      <c r="DD79" s="37">
        <v>90.842465666797267</v>
      </c>
      <c r="DE79" s="37">
        <v>91.076592578558206</v>
      </c>
      <c r="DF79" s="37">
        <v>91.198215920607822</v>
      </c>
      <c r="DG79" s="37">
        <v>91.248105270401012</v>
      </c>
      <c r="DH79" s="37">
        <v>91.252891372255874</v>
      </c>
      <c r="DI79" s="37">
        <v>91.319515198625254</v>
      </c>
      <c r="DJ79" s="37">
        <v>91.319515198625254</v>
      </c>
      <c r="DK79" s="37">
        <v>91.343998119988314</v>
      </c>
      <c r="DL79" s="37">
        <v>91.249842665144357</v>
      </c>
      <c r="DM79" s="37">
        <v>91.249842665144342</v>
      </c>
      <c r="DN79" s="37">
        <v>91.948244321910067</v>
      </c>
      <c r="DO79" s="37">
        <v>91.880524256508238</v>
      </c>
      <c r="DP79" s="37">
        <v>97.715561255619221</v>
      </c>
      <c r="DQ79" s="37">
        <v>112.80086803952518</v>
      </c>
      <c r="DR79" s="37">
        <v>153.10768369573989</v>
      </c>
      <c r="DS79" s="37">
        <v>153.10768369573989</v>
      </c>
      <c r="DT79" s="35">
        <v>100</v>
      </c>
      <c r="DU79" s="37">
        <v>100.59943045515742</v>
      </c>
      <c r="DV79" s="37">
        <v>154.01451660587085</v>
      </c>
      <c r="DW79" s="37">
        <f t="shared" si="3"/>
        <v>0.59943045515741744</v>
      </c>
      <c r="DX79" s="37">
        <f t="shared" si="4"/>
        <v>9.5855687378291208</v>
      </c>
      <c r="DZ79" s="36">
        <f t="shared" si="5"/>
        <v>0.6492894449417641</v>
      </c>
    </row>
    <row r="80" spans="1:130" s="36" customFormat="1" ht="13.5" customHeight="1">
      <c r="A80" s="3" t="s">
        <v>61</v>
      </c>
      <c r="B80" s="35">
        <v>3.5937722520592041</v>
      </c>
      <c r="C80" s="35">
        <v>61.60553567531214</v>
      </c>
      <c r="D80" s="35">
        <v>63.433898669139353</v>
      </c>
      <c r="E80" s="35">
        <v>61.758039941864162</v>
      </c>
      <c r="F80" s="35">
        <v>77.960317866260638</v>
      </c>
      <c r="G80" s="35">
        <v>80.256309993834677</v>
      </c>
      <c r="H80" s="35">
        <v>87.89949985647354</v>
      </c>
      <c r="I80" s="35">
        <v>95.66315016121257</v>
      </c>
      <c r="J80" s="35">
        <v>91.048608724958598</v>
      </c>
      <c r="K80" s="35">
        <v>89.05962844179507</v>
      </c>
      <c r="L80" s="35">
        <v>89.60082812137415</v>
      </c>
      <c r="M80" s="35">
        <v>92.239871061682791</v>
      </c>
      <c r="N80" s="35">
        <v>91.816168644534585</v>
      </c>
      <c r="O80" s="35">
        <v>92.446727892644617</v>
      </c>
      <c r="P80" s="35">
        <v>92.356445708177233</v>
      </c>
      <c r="Q80" s="35">
        <v>89.878224986271505</v>
      </c>
      <c r="R80" s="35">
        <v>91.065143044010853</v>
      </c>
      <c r="S80" s="35">
        <v>91.44516032625171</v>
      </c>
      <c r="T80" s="35">
        <v>91.265033985761335</v>
      </c>
      <c r="U80" s="35">
        <v>90.839166468758236</v>
      </c>
      <c r="V80" s="35">
        <v>91.198859367477638</v>
      </c>
      <c r="W80" s="35">
        <v>90.90530309754358</v>
      </c>
      <c r="X80" s="35">
        <v>91.161679512478429</v>
      </c>
      <c r="Y80" s="35">
        <v>91.822565624304715</v>
      </c>
      <c r="Z80" s="35">
        <v>92.019489369236666</v>
      </c>
      <c r="AA80" s="35">
        <v>93.708124290244683</v>
      </c>
      <c r="AB80" s="35">
        <v>95.656530426803002</v>
      </c>
      <c r="AC80" s="35">
        <v>96.118332845911254</v>
      </c>
      <c r="AD80" s="35">
        <v>96.405240530414872</v>
      </c>
      <c r="AE80" s="35">
        <v>96.935836666689667</v>
      </c>
      <c r="AF80" s="35">
        <v>96.603777209584152</v>
      </c>
      <c r="AG80" s="35">
        <v>96.785743807337809</v>
      </c>
      <c r="AH80" s="35">
        <v>97.160495239192315</v>
      </c>
      <c r="AI80" s="35">
        <v>97.183427639403575</v>
      </c>
      <c r="AJ80" s="35">
        <v>97.27728780406386</v>
      </c>
      <c r="AK80" s="35">
        <v>96.984777554232735</v>
      </c>
      <c r="AL80" s="35">
        <v>97.006196163771534</v>
      </c>
      <c r="AM80" s="35">
        <v>97.574608215668235</v>
      </c>
      <c r="AN80" s="35">
        <v>97.215694436849233</v>
      </c>
      <c r="AO80" s="35">
        <v>97.599345725520891</v>
      </c>
      <c r="AP80" s="35">
        <v>98.361523819643523</v>
      </c>
      <c r="AQ80" s="35">
        <v>98.521340952756702</v>
      </c>
      <c r="AR80" s="35">
        <v>98.055994889163969</v>
      </c>
      <c r="AS80" s="35">
        <v>98.250245183777807</v>
      </c>
      <c r="AT80" s="35">
        <v>98.728109589451478</v>
      </c>
      <c r="AU80" s="35">
        <v>99.690604982846907</v>
      </c>
      <c r="AV80" s="35">
        <v>100.03356627376748</v>
      </c>
      <c r="AW80" s="35">
        <v>100.08035378710659</v>
      </c>
      <c r="AX80" s="35">
        <v>100</v>
      </c>
      <c r="AY80" s="35">
        <v>99.999999999999986</v>
      </c>
      <c r="AZ80" s="35">
        <v>101.24542371525445</v>
      </c>
      <c r="BA80" s="35">
        <v>102.59474165306841</v>
      </c>
      <c r="BB80" s="35">
        <v>102.45691145221166</v>
      </c>
      <c r="BC80" s="35">
        <v>101.11155255246567</v>
      </c>
      <c r="BD80" s="35">
        <v>100.78642315404014</v>
      </c>
      <c r="BE80" s="35">
        <v>100.87653871441005</v>
      </c>
      <c r="BF80" s="35">
        <v>100.90475397801386</v>
      </c>
      <c r="BG80" s="35">
        <v>100.95101894467454</v>
      </c>
      <c r="BH80" s="35">
        <v>100.75082178008343</v>
      </c>
      <c r="BI80" s="35">
        <v>100.5039053739109</v>
      </c>
      <c r="BJ80" s="35">
        <v>100.59244680767436</v>
      </c>
      <c r="BK80" s="35">
        <v>100.86551469230039</v>
      </c>
      <c r="BL80" s="35">
        <v>100.94721844703604</v>
      </c>
      <c r="BM80" s="35">
        <v>100.92497456873333</v>
      </c>
      <c r="BN80" s="35">
        <v>101.98048236800422</v>
      </c>
      <c r="BO80" s="35">
        <v>102.40239850623027</v>
      </c>
      <c r="BP80" s="35">
        <v>102.32212217727333</v>
      </c>
      <c r="BQ80" s="35">
        <v>102.24317335302337</v>
      </c>
      <c r="BR80" s="35">
        <v>102.27294288257355</v>
      </c>
      <c r="BS80" s="35">
        <v>103.18822211010011</v>
      </c>
      <c r="BT80" s="35">
        <v>103.20798998647452</v>
      </c>
      <c r="BU80" s="35">
        <v>103.21469531335613</v>
      </c>
      <c r="BV80" s="35">
        <v>102.72828856074094</v>
      </c>
      <c r="BW80" s="35">
        <v>101.5215960974899</v>
      </c>
      <c r="BX80" s="35">
        <v>100.80476975873215</v>
      </c>
      <c r="BY80" s="35">
        <v>101.06101419944734</v>
      </c>
      <c r="BZ80" s="35">
        <v>100.77056949702475</v>
      </c>
      <c r="CA80" s="35">
        <v>100.2377449643774</v>
      </c>
      <c r="CB80" s="35">
        <v>100.29518684913882</v>
      </c>
      <c r="CC80" s="35">
        <v>100.13367096969887</v>
      </c>
      <c r="CD80" s="35">
        <v>99.748689550776717</v>
      </c>
      <c r="CE80" s="35">
        <v>98.549129012182178</v>
      </c>
      <c r="CF80" s="35">
        <v>97.925370221008578</v>
      </c>
      <c r="CG80" s="35">
        <v>97.519715028828273</v>
      </c>
      <c r="CH80" s="35">
        <v>97.160380952200526</v>
      </c>
      <c r="CI80" s="35">
        <v>96.608356783973605</v>
      </c>
      <c r="CJ80" s="35">
        <v>95.577557419700895</v>
      </c>
      <c r="CK80" s="35">
        <v>94.798850022860933</v>
      </c>
      <c r="CL80" s="35">
        <v>95.029020494541115</v>
      </c>
      <c r="CM80" s="35">
        <v>95.17556756660754</v>
      </c>
      <c r="CN80" s="35">
        <v>95.642115851300332</v>
      </c>
      <c r="CO80" s="35">
        <v>95.549361036006204</v>
      </c>
      <c r="CP80" s="35">
        <v>95.287497118546426</v>
      </c>
      <c r="CQ80" s="35">
        <v>95.235647876395959</v>
      </c>
      <c r="CR80" s="35">
        <v>95.255428941181478</v>
      </c>
      <c r="CS80" s="35">
        <v>96.08603550097348</v>
      </c>
      <c r="CT80" s="35">
        <v>95.510007820236623</v>
      </c>
      <c r="CU80" s="35">
        <v>95.752999146136986</v>
      </c>
      <c r="CV80" s="35">
        <v>95.882117540642611</v>
      </c>
      <c r="CW80" s="35">
        <v>96.258761539400723</v>
      </c>
      <c r="CX80" s="35">
        <v>96.25663247338214</v>
      </c>
      <c r="CY80" s="35">
        <v>96.249144462069665</v>
      </c>
      <c r="CZ80" s="35">
        <v>95.826724221016832</v>
      </c>
      <c r="DA80" s="35">
        <v>95.21424857838177</v>
      </c>
      <c r="DB80" s="35">
        <v>95.382349950929623</v>
      </c>
      <c r="DC80" s="35">
        <v>95.350929518259051</v>
      </c>
      <c r="DD80" s="35">
        <v>97.427290989996919</v>
      </c>
      <c r="DE80" s="35">
        <v>97.694053771240931</v>
      </c>
      <c r="DF80" s="35">
        <v>98.179786933337226</v>
      </c>
      <c r="DG80" s="35">
        <v>98.799772474777569</v>
      </c>
      <c r="DH80" s="35">
        <v>98.696700616060582</v>
      </c>
      <c r="DI80" s="35">
        <v>97.710792023001602</v>
      </c>
      <c r="DJ80" s="35">
        <v>97.889735967758568</v>
      </c>
      <c r="DK80" s="35">
        <v>98.293972629397771</v>
      </c>
      <c r="DL80" s="35">
        <v>99.031681448213519</v>
      </c>
      <c r="DM80" s="35">
        <v>98.810149581659417</v>
      </c>
      <c r="DN80" s="35">
        <v>99.340646423658626</v>
      </c>
      <c r="DO80" s="35">
        <v>100.21055930424701</v>
      </c>
      <c r="DP80" s="35">
        <v>112.29231683171045</v>
      </c>
      <c r="DQ80" s="35">
        <v>119.10834656470186</v>
      </c>
      <c r="DR80" s="35">
        <v>124.29603436451706</v>
      </c>
      <c r="DS80" s="35">
        <v>161.75707419956896</v>
      </c>
      <c r="DT80" s="35">
        <v>100</v>
      </c>
      <c r="DU80" s="35">
        <v>103.79056627670475</v>
      </c>
      <c r="DV80" s="35">
        <v>165.84423553389939</v>
      </c>
      <c r="DW80" s="35">
        <f t="shared" si="3"/>
        <v>3.7905662767047517</v>
      </c>
      <c r="DX80" s="35">
        <f t="shared" si="4"/>
        <v>1.3205095771229338</v>
      </c>
      <c r="DZ80" s="36">
        <f t="shared" si="5"/>
        <v>0.60297543461834402</v>
      </c>
    </row>
    <row r="81" spans="1:130">
      <c r="A81" s="1" t="s">
        <v>62</v>
      </c>
      <c r="B81" s="37">
        <v>0.73954829377437981</v>
      </c>
      <c r="C81" s="37">
        <v>92.37609598859332</v>
      </c>
      <c r="D81" s="37">
        <v>101.48363567042418</v>
      </c>
      <c r="E81" s="37">
        <v>92.764169211384711</v>
      </c>
      <c r="F81" s="37">
        <v>91.308829687473263</v>
      </c>
      <c r="G81" s="35">
        <v>90.843433089850663</v>
      </c>
      <c r="H81" s="37">
        <v>90.334013613685812</v>
      </c>
      <c r="I81" s="37">
        <v>96.940700100139054</v>
      </c>
      <c r="J81" s="37">
        <v>96.557571065203305</v>
      </c>
      <c r="K81" s="37">
        <v>97.098158282568946</v>
      </c>
      <c r="L81" s="37">
        <v>97.276537309149873</v>
      </c>
      <c r="M81" s="37">
        <v>99.513790663069273</v>
      </c>
      <c r="N81" s="37">
        <v>99.195575414665967</v>
      </c>
      <c r="O81" s="37">
        <v>101.90628494463853</v>
      </c>
      <c r="P81" s="37">
        <v>101.66168947951439</v>
      </c>
      <c r="Q81" s="37">
        <v>93.421277583035504</v>
      </c>
      <c r="R81" s="37">
        <v>93.300306370693235</v>
      </c>
      <c r="S81" s="37">
        <v>91.484701068780808</v>
      </c>
      <c r="T81" s="37">
        <v>93.49688050129248</v>
      </c>
      <c r="U81" s="37">
        <v>93.964100938754839</v>
      </c>
      <c r="V81" s="37">
        <v>92.97949977723475</v>
      </c>
      <c r="W81" s="37">
        <v>93.106424701326901</v>
      </c>
      <c r="X81" s="37">
        <v>93.272369340074462</v>
      </c>
      <c r="Y81" s="37">
        <v>93.462147043171186</v>
      </c>
      <c r="Z81" s="37">
        <v>94.178755557468762</v>
      </c>
      <c r="AA81" s="37">
        <v>94.538135997561994</v>
      </c>
      <c r="AB81" s="37">
        <v>94.806331872465009</v>
      </c>
      <c r="AC81" s="37">
        <v>95.116669778205619</v>
      </c>
      <c r="AD81" s="37">
        <v>95.215650896229448</v>
      </c>
      <c r="AE81" s="37">
        <v>94.747091003600175</v>
      </c>
      <c r="AF81" s="37">
        <v>94.656525359073285</v>
      </c>
      <c r="AG81" s="37">
        <v>94.743543756813324</v>
      </c>
      <c r="AH81" s="37">
        <v>94.939556854652579</v>
      </c>
      <c r="AI81" s="37">
        <v>95.250245790023129</v>
      </c>
      <c r="AJ81" s="37">
        <v>95.565719813507187</v>
      </c>
      <c r="AK81" s="37">
        <v>95.41011207359945</v>
      </c>
      <c r="AL81" s="37">
        <v>95.321135300029184</v>
      </c>
      <c r="AM81" s="37">
        <v>96.158913700012107</v>
      </c>
      <c r="AN81" s="37">
        <v>95.639158907141294</v>
      </c>
      <c r="AO81" s="37">
        <v>95.978687697898735</v>
      </c>
      <c r="AP81" s="37">
        <v>98.228547447705125</v>
      </c>
      <c r="AQ81" s="37">
        <v>99.601174914646677</v>
      </c>
      <c r="AR81" s="37">
        <v>98.821999987621581</v>
      </c>
      <c r="AS81" s="37">
        <v>101.75595182284606</v>
      </c>
      <c r="AT81" s="37">
        <v>101.09559118793692</v>
      </c>
      <c r="AU81" s="37">
        <v>99.997117861985672</v>
      </c>
      <c r="AV81" s="37">
        <v>99.802222516389151</v>
      </c>
      <c r="AW81" s="37">
        <v>100.0909998127534</v>
      </c>
      <c r="AX81" s="37">
        <v>100</v>
      </c>
      <c r="AY81" s="37">
        <v>99.999999999999986</v>
      </c>
      <c r="AZ81" s="37">
        <v>96.095386656334384</v>
      </c>
      <c r="BA81" s="37">
        <v>100.09189882445732</v>
      </c>
      <c r="BB81" s="37">
        <v>99.359959427587711</v>
      </c>
      <c r="BC81" s="37">
        <v>99.330467264499461</v>
      </c>
      <c r="BD81" s="37">
        <v>99.256769177206664</v>
      </c>
      <c r="BE81" s="37">
        <v>99.150969252472578</v>
      </c>
      <c r="BF81" s="37">
        <v>99.121851015295675</v>
      </c>
      <c r="BG81" s="37">
        <v>99.031567871548091</v>
      </c>
      <c r="BH81" s="37">
        <v>99.00031185184973</v>
      </c>
      <c r="BI81" s="37">
        <v>98.8042314649731</v>
      </c>
      <c r="BJ81" s="37">
        <v>98.802068965442203</v>
      </c>
      <c r="BK81" s="37">
        <v>98.690794639361016</v>
      </c>
      <c r="BL81" s="37">
        <v>98.999370287419495</v>
      </c>
      <c r="BM81" s="37">
        <v>98.957991238345187</v>
      </c>
      <c r="BN81" s="37">
        <v>95.884782863820831</v>
      </c>
      <c r="BO81" s="37">
        <v>96.180169357630902</v>
      </c>
      <c r="BP81" s="37">
        <v>95.684607252042639</v>
      </c>
      <c r="BQ81" s="37">
        <v>95.615162586500844</v>
      </c>
      <c r="BR81" s="37">
        <v>95.701987952273441</v>
      </c>
      <c r="BS81" s="37">
        <v>93.006016981053648</v>
      </c>
      <c r="BT81" s="37">
        <v>93.021091735751966</v>
      </c>
      <c r="BU81" s="37">
        <v>92.950103138643655</v>
      </c>
      <c r="BV81" s="37">
        <v>92.959482743238723</v>
      </c>
      <c r="BW81" s="37">
        <v>92.199186615022796</v>
      </c>
      <c r="BX81" s="37">
        <v>92.638471548219314</v>
      </c>
      <c r="BY81" s="37">
        <v>92.641411473651374</v>
      </c>
      <c r="BZ81" s="37">
        <v>92.463761666932442</v>
      </c>
      <c r="CA81" s="37">
        <v>90.900002373693908</v>
      </c>
      <c r="CB81" s="37">
        <v>90.843310520961964</v>
      </c>
      <c r="CC81" s="37">
        <v>90.428595353976121</v>
      </c>
      <c r="CD81" s="37">
        <v>90.343054730935833</v>
      </c>
      <c r="CE81" s="37">
        <v>90.343925552510669</v>
      </c>
      <c r="CF81" s="37">
        <v>89.849910558687228</v>
      </c>
      <c r="CG81" s="37">
        <v>89.581022754393501</v>
      </c>
      <c r="CH81" s="37">
        <v>89.300394516457246</v>
      </c>
      <c r="CI81" s="37">
        <v>89.22292764035484</v>
      </c>
      <c r="CJ81" s="37">
        <v>88.955200545363965</v>
      </c>
      <c r="CK81" s="37">
        <v>87.813614238211585</v>
      </c>
      <c r="CL81" s="37">
        <v>88.112620482733149</v>
      </c>
      <c r="CM81" s="37">
        <v>88.098795959540837</v>
      </c>
      <c r="CN81" s="37">
        <v>87.695469554524081</v>
      </c>
      <c r="CO81" s="37">
        <v>87.304713741534115</v>
      </c>
      <c r="CP81" s="37">
        <v>86.890336755405585</v>
      </c>
      <c r="CQ81" s="37">
        <v>86.929587608405527</v>
      </c>
      <c r="CR81" s="37">
        <v>86.939928860827607</v>
      </c>
      <c r="CS81" s="37">
        <v>87.783378945002994</v>
      </c>
      <c r="CT81" s="37">
        <v>87.591350790333422</v>
      </c>
      <c r="CU81" s="37">
        <v>87.863211403313386</v>
      </c>
      <c r="CV81" s="37">
        <v>86.985023327958061</v>
      </c>
      <c r="CW81" s="37">
        <v>87.954936353368197</v>
      </c>
      <c r="CX81" s="37">
        <v>87.362649921605708</v>
      </c>
      <c r="CY81" s="37">
        <v>87.096626963323828</v>
      </c>
      <c r="CZ81" s="37">
        <v>84.785137356318643</v>
      </c>
      <c r="DA81" s="37">
        <v>84.46336971018529</v>
      </c>
      <c r="DB81" s="37">
        <v>84.48895122485969</v>
      </c>
      <c r="DC81" s="37">
        <v>84.920630174199687</v>
      </c>
      <c r="DD81" s="37">
        <v>88.91205480853435</v>
      </c>
      <c r="DE81" s="37">
        <v>89.33700545181496</v>
      </c>
      <c r="DF81" s="37">
        <v>89.748764591486832</v>
      </c>
      <c r="DG81" s="37">
        <v>90.67589579207403</v>
      </c>
      <c r="DH81" s="37">
        <v>90.563215025672122</v>
      </c>
      <c r="DI81" s="37">
        <v>92.418990260498276</v>
      </c>
      <c r="DJ81" s="37">
        <v>92.543532742550056</v>
      </c>
      <c r="DK81" s="37">
        <v>92.719647343726649</v>
      </c>
      <c r="DL81" s="37">
        <v>92.881889111121183</v>
      </c>
      <c r="DM81" s="37">
        <v>93.87933000860761</v>
      </c>
      <c r="DN81" s="37">
        <v>96.959402992914065</v>
      </c>
      <c r="DO81" s="37">
        <v>99.967870237495248</v>
      </c>
      <c r="DP81" s="37">
        <v>134.87788961547912</v>
      </c>
      <c r="DQ81" s="37">
        <v>157.08655097082655</v>
      </c>
      <c r="DR81" s="37">
        <v>165.42250531978476</v>
      </c>
      <c r="DS81" s="37">
        <v>182.36397979355525</v>
      </c>
      <c r="DT81" s="35">
        <v>100</v>
      </c>
      <c r="DU81" s="37">
        <v>101.73254649273262</v>
      </c>
      <c r="DV81" s="37">
        <v>184.22347235661087</v>
      </c>
      <c r="DW81" s="37">
        <f t="shared" si="3"/>
        <v>1.7325464927326237</v>
      </c>
      <c r="DX81" s="37">
        <f t="shared" si="4"/>
        <v>10.420108177092445</v>
      </c>
      <c r="DZ81" s="36">
        <f t="shared" si="5"/>
        <v>0.54281899434847725</v>
      </c>
    </row>
    <row r="82" spans="1:130">
      <c r="A82" s="1" t="s">
        <v>63</v>
      </c>
      <c r="B82" s="37">
        <v>2.8542239582848241</v>
      </c>
      <c r="C82" s="37">
        <v>53.632680107298626</v>
      </c>
      <c r="D82" s="37">
        <v>53.574960306512104</v>
      </c>
      <c r="E82" s="37">
        <v>53.724146900197837</v>
      </c>
      <c r="F82" s="37">
        <v>74.501630220832439</v>
      </c>
      <c r="G82" s="37">
        <v>77.513116419654537</v>
      </c>
      <c r="H82" s="37">
        <v>87.268701250046561</v>
      </c>
      <c r="I82" s="37">
        <v>95.332128527537975</v>
      </c>
      <c r="J82" s="37">
        <v>89.621200168818689</v>
      </c>
      <c r="K82" s="37">
        <v>86.976792226037446</v>
      </c>
      <c r="L82" s="37">
        <v>87.612001135022652</v>
      </c>
      <c r="M82" s="37">
        <v>90.355150412960455</v>
      </c>
      <c r="N82" s="37">
        <v>89.904115573129047</v>
      </c>
      <c r="O82" s="37">
        <v>89.995694133588273</v>
      </c>
      <c r="P82" s="37">
        <v>89.945395540137014</v>
      </c>
      <c r="Q82" s="37">
        <v>88.960196639167222</v>
      </c>
      <c r="R82" s="37">
        <v>90.485997451823906</v>
      </c>
      <c r="S82" s="37">
        <v>91.434915058501417</v>
      </c>
      <c r="T82" s="37">
        <v>90.686747801267529</v>
      </c>
      <c r="U82" s="37">
        <v>90.029475292025381</v>
      </c>
      <c r="V82" s="37">
        <v>90.737483667424684</v>
      </c>
      <c r="W82" s="37">
        <v>90.334977940772745</v>
      </c>
      <c r="X82" s="37">
        <v>90.614785826664217</v>
      </c>
      <c r="Y82" s="37">
        <v>91.397739241179707</v>
      </c>
      <c r="Z82" s="37">
        <v>91.46000922729597</v>
      </c>
      <c r="AA82" s="37">
        <v>93.493062770570489</v>
      </c>
      <c r="AB82" s="37">
        <v>95.876822491973655</v>
      </c>
      <c r="AC82" s="37">
        <v>96.377870367663306</v>
      </c>
      <c r="AD82" s="37">
        <v>96.713471067720803</v>
      </c>
      <c r="AE82" s="37">
        <v>97.502955135422809</v>
      </c>
      <c r="AF82" s="37">
        <v>97.108323035224174</v>
      </c>
      <c r="AG82" s="37">
        <v>97.314891339201054</v>
      </c>
      <c r="AH82" s="37">
        <v>97.735955054844425</v>
      </c>
      <c r="AI82" s="37">
        <v>97.684327834749155</v>
      </c>
      <c r="AJ82" s="37">
        <v>97.720766383739061</v>
      </c>
      <c r="AK82" s="37">
        <v>97.392783788672588</v>
      </c>
      <c r="AL82" s="37">
        <v>97.442806571679242</v>
      </c>
      <c r="AM82" s="37">
        <v>97.941424022297653</v>
      </c>
      <c r="AN82" s="37">
        <v>97.62418521336518</v>
      </c>
      <c r="AO82" s="37">
        <v>98.019268932892473</v>
      </c>
      <c r="AP82" s="37">
        <v>98.395978876575541</v>
      </c>
      <c r="AQ82" s="37">
        <v>98.241548835618417</v>
      </c>
      <c r="AR82" s="37">
        <v>97.857517904923668</v>
      </c>
      <c r="AS82" s="37">
        <v>97.341893421166162</v>
      </c>
      <c r="AT82" s="37">
        <v>98.114679458427602</v>
      </c>
      <c r="AU82" s="37">
        <v>99.611185469837423</v>
      </c>
      <c r="AV82" s="37">
        <v>100.09350897046718</v>
      </c>
      <c r="AW82" s="37">
        <v>100.07759533149216</v>
      </c>
      <c r="AX82" s="37">
        <v>100</v>
      </c>
      <c r="AY82" s="37">
        <v>99.999999999999986</v>
      </c>
      <c r="AZ82" s="37">
        <v>102.5798323585369</v>
      </c>
      <c r="BA82" s="37">
        <v>103.24324477354432</v>
      </c>
      <c r="BB82" s="37">
        <v>103.25935219238683</v>
      </c>
      <c r="BC82" s="37">
        <v>101.57304352340324</v>
      </c>
      <c r="BD82" s="37">
        <v>101.18276661032316</v>
      </c>
      <c r="BE82" s="37">
        <v>101.32364516786855</v>
      </c>
      <c r="BF82" s="37">
        <v>101.36671592049433</v>
      </c>
      <c r="BG82" s="37">
        <v>101.44836140513344</v>
      </c>
      <c r="BH82" s="37">
        <v>101.20439047321371</v>
      </c>
      <c r="BI82" s="37">
        <v>100.94430211841974</v>
      </c>
      <c r="BJ82" s="37">
        <v>101.05634554084523</v>
      </c>
      <c r="BK82" s="37">
        <v>101.42899903273552</v>
      </c>
      <c r="BL82" s="37">
        <v>101.45191878030688</v>
      </c>
      <c r="BM82" s="37">
        <v>101.43463295123298</v>
      </c>
      <c r="BN82" s="37">
        <v>103.55991840160446</v>
      </c>
      <c r="BO82" s="37">
        <v>104.01461920704914</v>
      </c>
      <c r="BP82" s="37">
        <v>104.04194616782178</v>
      </c>
      <c r="BQ82" s="37">
        <v>103.96053475322881</v>
      </c>
      <c r="BR82" s="37">
        <v>103.97552073847946</v>
      </c>
      <c r="BS82" s="37">
        <v>105.82649876256443</v>
      </c>
      <c r="BT82" s="37">
        <v>105.8474826577862</v>
      </c>
      <c r="BU82" s="37">
        <v>105.87431899392399</v>
      </c>
      <c r="BV82" s="37">
        <v>105.25945071904908</v>
      </c>
      <c r="BW82" s="37">
        <v>103.93709401474781</v>
      </c>
      <c r="BX82" s="37">
        <v>102.92071160362744</v>
      </c>
      <c r="BY82" s="37">
        <v>103.24258891857424</v>
      </c>
      <c r="BZ82" s="37">
        <v>102.92291831310999</v>
      </c>
      <c r="CA82" s="37">
        <v>102.65721579132475</v>
      </c>
      <c r="CB82" s="37">
        <v>102.7442304818852</v>
      </c>
      <c r="CC82" s="37">
        <v>102.64832021147458</v>
      </c>
      <c r="CD82" s="37">
        <v>102.18575170306075</v>
      </c>
      <c r="CE82" s="37">
        <v>100.67515146429498</v>
      </c>
      <c r="CF82" s="37">
        <v>100.01777519763223</v>
      </c>
      <c r="CG82" s="37">
        <v>99.576682671229463</v>
      </c>
      <c r="CH82" s="37">
        <v>99.196955391557708</v>
      </c>
      <c r="CI82" s="37">
        <v>98.521970292157135</v>
      </c>
      <c r="CJ82" s="37">
        <v>97.293453859069302</v>
      </c>
      <c r="CK82" s="37">
        <v>96.60877078649068</v>
      </c>
      <c r="CL82" s="37">
        <v>96.821105454428903</v>
      </c>
      <c r="CM82" s="37">
        <v>97.009205866869763</v>
      </c>
      <c r="CN82" s="37">
        <v>97.701144433465601</v>
      </c>
      <c r="CO82" s="37">
        <v>97.685603646436249</v>
      </c>
      <c r="CP82" s="37">
        <v>97.463256873167254</v>
      </c>
      <c r="CQ82" s="37">
        <v>97.387802994199276</v>
      </c>
      <c r="CR82" s="37">
        <v>97.410029976764534</v>
      </c>
      <c r="CS82" s="37">
        <v>98.237308694494175</v>
      </c>
      <c r="CT82" s="37">
        <v>97.561784198348377</v>
      </c>
      <c r="CU82" s="37">
        <v>97.79729530114281</v>
      </c>
      <c r="CV82" s="37">
        <v>98.187413460201299</v>
      </c>
      <c r="CW82" s="37">
        <v>98.410337532695024</v>
      </c>
      <c r="CX82" s="37">
        <v>98.561122141031731</v>
      </c>
      <c r="CY82" s="37">
        <v>98.620622243373546</v>
      </c>
      <c r="CZ82" s="37">
        <v>98.68767236163022</v>
      </c>
      <c r="DA82" s="37">
        <v>97.999872355545904</v>
      </c>
      <c r="DB82" s="37">
        <v>98.204901565313179</v>
      </c>
      <c r="DC82" s="37">
        <v>98.053489021715293</v>
      </c>
      <c r="DD82" s="37">
        <v>99.633644969616242</v>
      </c>
      <c r="DE82" s="37">
        <v>99.859420230197941</v>
      </c>
      <c r="DF82" s="37">
        <v>100.36432055046654</v>
      </c>
      <c r="DG82" s="37">
        <v>100.90472262141472</v>
      </c>
      <c r="DH82" s="37">
        <v>100.80414049419298</v>
      </c>
      <c r="DI82" s="37">
        <v>99.081932838035385</v>
      </c>
      <c r="DJ82" s="37">
        <v>99.274972561368372</v>
      </c>
      <c r="DK82" s="37">
        <v>99.738317156741275</v>
      </c>
      <c r="DL82" s="37">
        <v>100.6251332923696</v>
      </c>
      <c r="DM82" s="37">
        <v>100.08775752534407</v>
      </c>
      <c r="DN82" s="37">
        <v>99.957642336385405</v>
      </c>
      <c r="DO82" s="37">
        <v>100.27344164559693</v>
      </c>
      <c r="DP82" s="37">
        <v>106.44024563467988</v>
      </c>
      <c r="DQ82" s="37">
        <v>109.26794277030508</v>
      </c>
      <c r="DR82" s="37">
        <v>113.63989389745751</v>
      </c>
      <c r="DS82" s="37">
        <v>156.41768875023649</v>
      </c>
      <c r="DT82" s="35">
        <v>100</v>
      </c>
      <c r="DU82" s="37">
        <v>104.00399577457721</v>
      </c>
      <c r="DV82" s="37">
        <v>161.08205378790927</v>
      </c>
      <c r="DW82" s="37">
        <f t="shared" si="3"/>
        <v>4.0039957745771915</v>
      </c>
      <c r="DX82" s="37">
        <f t="shared" si="4"/>
        <v>-0.79772565913530968</v>
      </c>
      <c r="DZ82" s="36">
        <f t="shared" si="5"/>
        <v>0.6208016203447857</v>
      </c>
    </row>
    <row r="83" spans="1:130" s="36" customFormat="1" ht="13.5" customHeight="1">
      <c r="A83" s="3" t="s">
        <v>64</v>
      </c>
      <c r="B83" s="35">
        <v>5.3060164725903398</v>
      </c>
      <c r="C83" s="35">
        <v>74.542087953700417</v>
      </c>
      <c r="D83" s="35">
        <v>64.754852823040537</v>
      </c>
      <c r="E83" s="35">
        <v>64.717983528394413</v>
      </c>
      <c r="F83" s="35">
        <v>64.274253280502776</v>
      </c>
      <c r="G83" s="35">
        <v>65.449473771292546</v>
      </c>
      <c r="H83" s="35">
        <v>70.218296834903398</v>
      </c>
      <c r="I83" s="35">
        <v>77.846552795349012</v>
      </c>
      <c r="J83" s="35">
        <v>80.435223138729157</v>
      </c>
      <c r="K83" s="35">
        <v>78.271636289132047</v>
      </c>
      <c r="L83" s="35">
        <v>78.958704712478038</v>
      </c>
      <c r="M83" s="35">
        <v>77.360975322621044</v>
      </c>
      <c r="N83" s="35">
        <v>79.720926027520335</v>
      </c>
      <c r="O83" s="35">
        <v>78.01199610115124</v>
      </c>
      <c r="P83" s="35">
        <v>77.532183319131121</v>
      </c>
      <c r="Q83" s="35">
        <v>78.06526359876014</v>
      </c>
      <c r="R83" s="35">
        <v>76.261136324361004</v>
      </c>
      <c r="S83" s="35">
        <v>76.568979653361552</v>
      </c>
      <c r="T83" s="35">
        <v>76.127307450332609</v>
      </c>
      <c r="U83" s="35">
        <v>76.194954395150589</v>
      </c>
      <c r="V83" s="35">
        <v>75.983985377824027</v>
      </c>
      <c r="W83" s="35">
        <v>76.228550514191326</v>
      </c>
      <c r="X83" s="35">
        <v>76.099711969372152</v>
      </c>
      <c r="Y83" s="35">
        <v>76.782375865060928</v>
      </c>
      <c r="Z83" s="35">
        <v>76.068672643948233</v>
      </c>
      <c r="AA83" s="35">
        <v>85.644364170898172</v>
      </c>
      <c r="AB83" s="35">
        <v>86.176035613227938</v>
      </c>
      <c r="AC83" s="35">
        <v>91.815062570628626</v>
      </c>
      <c r="AD83" s="35">
        <v>91.853943723705285</v>
      </c>
      <c r="AE83" s="35">
        <v>91.411856962678272</v>
      </c>
      <c r="AF83" s="35">
        <v>91.411856962678272</v>
      </c>
      <c r="AG83" s="35">
        <v>91.153829525226527</v>
      </c>
      <c r="AH83" s="35">
        <v>91.561552383706896</v>
      </c>
      <c r="AI83" s="35">
        <v>84.860755379702496</v>
      </c>
      <c r="AJ83" s="35">
        <v>84.915834528491473</v>
      </c>
      <c r="AK83" s="35">
        <v>84.980656328176025</v>
      </c>
      <c r="AL83" s="35">
        <v>85.006052817541843</v>
      </c>
      <c r="AM83" s="35">
        <v>85.089912666489752</v>
      </c>
      <c r="AN83" s="35">
        <v>85.077352324669548</v>
      </c>
      <c r="AO83" s="35">
        <v>85.054102647436792</v>
      </c>
      <c r="AP83" s="35">
        <v>85.36571093770965</v>
      </c>
      <c r="AQ83" s="35">
        <v>85.245437278796359</v>
      </c>
      <c r="AR83" s="35">
        <v>85.221263279672968</v>
      </c>
      <c r="AS83" s="35">
        <v>90.735305518201685</v>
      </c>
      <c r="AT83" s="35">
        <v>90.579490191752072</v>
      </c>
      <c r="AU83" s="35">
        <v>90.404353556104851</v>
      </c>
      <c r="AV83" s="35">
        <v>99.563779701294962</v>
      </c>
      <c r="AW83" s="35">
        <v>99.652387881245517</v>
      </c>
      <c r="AX83" s="35">
        <v>100</v>
      </c>
      <c r="AY83" s="35">
        <v>99.999999999999957</v>
      </c>
      <c r="AZ83" s="35">
        <v>102.19105112910685</v>
      </c>
      <c r="BA83" s="35">
        <v>102.22108604203929</v>
      </c>
      <c r="BB83" s="35">
        <v>102.13237759917807</v>
      </c>
      <c r="BC83" s="35">
        <v>102.03185270685066</v>
      </c>
      <c r="BD83" s="35">
        <v>101.99119114672961</v>
      </c>
      <c r="BE83" s="35">
        <v>102.68220057351454</v>
      </c>
      <c r="BF83" s="35">
        <v>102.80450896850576</v>
      </c>
      <c r="BG83" s="35">
        <v>103.04761476232943</v>
      </c>
      <c r="BH83" s="35">
        <v>102.64695541531027</v>
      </c>
      <c r="BI83" s="35">
        <v>102.58055513319024</v>
      </c>
      <c r="BJ83" s="35">
        <v>103.03082959343634</v>
      </c>
      <c r="BK83" s="35">
        <v>102.75738476149769</v>
      </c>
      <c r="BL83" s="35">
        <v>102.92685044259592</v>
      </c>
      <c r="BM83" s="35">
        <v>102.93901520690322</v>
      </c>
      <c r="BN83" s="35">
        <v>102.84871490839383</v>
      </c>
      <c r="BO83" s="35">
        <v>103.00036836600678</v>
      </c>
      <c r="BP83" s="35">
        <v>102.99308481384716</v>
      </c>
      <c r="BQ83" s="35">
        <v>102.82087782118595</v>
      </c>
      <c r="BR83" s="35">
        <v>103.3123405786383</v>
      </c>
      <c r="BS83" s="35">
        <v>103.5099501409551</v>
      </c>
      <c r="BT83" s="35">
        <v>102.97875393040999</v>
      </c>
      <c r="BU83" s="35">
        <v>103.07163286736338</v>
      </c>
      <c r="BV83" s="35">
        <v>103.76482876024166</v>
      </c>
      <c r="BW83" s="35">
        <v>103.26278864721857</v>
      </c>
      <c r="BX83" s="35">
        <v>102.97364066757733</v>
      </c>
      <c r="BY83" s="35">
        <v>102.83112956685265</v>
      </c>
      <c r="BZ83" s="35">
        <v>102.78105013691881</v>
      </c>
      <c r="CA83" s="35">
        <v>102.68130566039285</v>
      </c>
      <c r="CB83" s="35">
        <v>102.75635069797262</v>
      </c>
      <c r="CC83" s="35">
        <v>102.71096728337032</v>
      </c>
      <c r="CD83" s="35">
        <v>102.43856516622013</v>
      </c>
      <c r="CE83" s="35">
        <v>102.47806989318678</v>
      </c>
      <c r="CF83" s="35">
        <v>102.04080827347187</v>
      </c>
      <c r="CG83" s="35">
        <v>102.17106576596065</v>
      </c>
      <c r="CH83" s="35">
        <v>101.95446981980402</v>
      </c>
      <c r="CI83" s="35">
        <v>101.64525545087429</v>
      </c>
      <c r="CJ83" s="35">
        <v>101.72543072158966</v>
      </c>
      <c r="CK83" s="35">
        <v>101.71500537241863</v>
      </c>
      <c r="CL83" s="35">
        <v>101.69116483613789</v>
      </c>
      <c r="CM83" s="35">
        <v>101.39550006269498</v>
      </c>
      <c r="CN83" s="35">
        <v>100.92778277081179</v>
      </c>
      <c r="CO83" s="35">
        <v>100.91590329580245</v>
      </c>
      <c r="CP83" s="35">
        <v>100.86747182805858</v>
      </c>
      <c r="CQ83" s="35">
        <v>100.8131558029843</v>
      </c>
      <c r="CR83" s="35">
        <v>100.68645186546478</v>
      </c>
      <c r="CS83" s="35">
        <v>100.73026769556034</v>
      </c>
      <c r="CT83" s="35">
        <v>100.62050650539946</v>
      </c>
      <c r="CU83" s="35">
        <v>99.124445582137568</v>
      </c>
      <c r="CV83" s="35">
        <v>99.22214399954494</v>
      </c>
      <c r="CW83" s="35">
        <v>99.151729747445302</v>
      </c>
      <c r="CX83" s="35">
        <v>99.16239321466476</v>
      </c>
      <c r="CY83" s="35">
        <v>99.237703980988272</v>
      </c>
      <c r="CZ83" s="35">
        <v>99.200677880674377</v>
      </c>
      <c r="DA83" s="35">
        <v>99.181997304510816</v>
      </c>
      <c r="DB83" s="35">
        <v>99.05953700949749</v>
      </c>
      <c r="DC83" s="35">
        <v>98.519714990206197</v>
      </c>
      <c r="DD83" s="35">
        <v>98.923754729778722</v>
      </c>
      <c r="DE83" s="35">
        <v>99.276347178275813</v>
      </c>
      <c r="DF83" s="35">
        <v>99.72520407264264</v>
      </c>
      <c r="DG83" s="35">
        <v>99.284395004630497</v>
      </c>
      <c r="DH83" s="35">
        <v>99.318538064836559</v>
      </c>
      <c r="DI83" s="35">
        <v>97.636256736130136</v>
      </c>
      <c r="DJ83" s="35">
        <v>97.634770536341847</v>
      </c>
      <c r="DK83" s="35">
        <v>97.596869274529752</v>
      </c>
      <c r="DL83" s="35">
        <v>97.443877126106585</v>
      </c>
      <c r="DM83" s="35">
        <v>97.911068936611045</v>
      </c>
      <c r="DN83" s="35">
        <v>98.391346571488924</v>
      </c>
      <c r="DO83" s="35">
        <v>98.624737165492093</v>
      </c>
      <c r="DP83" s="35">
        <v>124.30246729512376</v>
      </c>
      <c r="DQ83" s="35">
        <v>124.62131891278099</v>
      </c>
      <c r="DR83" s="35">
        <v>182.76283374978112</v>
      </c>
      <c r="DS83" s="35">
        <v>290.65626273242714</v>
      </c>
      <c r="DT83" s="35">
        <v>100</v>
      </c>
      <c r="DU83" s="35">
        <v>99.60765478383108</v>
      </c>
      <c r="DV83" s="35">
        <v>255.60242422727148</v>
      </c>
      <c r="DW83" s="35">
        <f t="shared" si="3"/>
        <v>-0.39234521616891982</v>
      </c>
      <c r="DX83" s="35">
        <f t="shared" si="4"/>
        <v>0.6861377024282973</v>
      </c>
      <c r="DZ83" s="36">
        <f t="shared" si="5"/>
        <v>0.39123259610043443</v>
      </c>
    </row>
    <row r="84" spans="1:130">
      <c r="A84" s="1" t="s">
        <v>161</v>
      </c>
      <c r="B84" s="37">
        <v>5.3060164725903398</v>
      </c>
      <c r="C84" s="37">
        <v>74.542087953700417</v>
      </c>
      <c r="D84" s="37">
        <v>64.754852823040537</v>
      </c>
      <c r="E84" s="37">
        <v>64.717983528394413</v>
      </c>
      <c r="F84" s="37">
        <v>64.274253280502776</v>
      </c>
      <c r="G84" s="37">
        <v>65.449473771292546</v>
      </c>
      <c r="H84" s="37">
        <v>70.218296834903398</v>
      </c>
      <c r="I84" s="37">
        <v>77.846552795349012</v>
      </c>
      <c r="J84" s="37">
        <v>80.435223138729157</v>
      </c>
      <c r="K84" s="37">
        <v>78.271636289132047</v>
      </c>
      <c r="L84" s="37">
        <v>78.958704712478038</v>
      </c>
      <c r="M84" s="37">
        <v>77.360975322621044</v>
      </c>
      <c r="N84" s="37">
        <v>79.720926027520335</v>
      </c>
      <c r="O84" s="37">
        <v>78.01199610115124</v>
      </c>
      <c r="P84" s="37">
        <v>77.532183319131121</v>
      </c>
      <c r="Q84" s="37">
        <v>78.06526359876014</v>
      </c>
      <c r="R84" s="37">
        <v>76.261136324361004</v>
      </c>
      <c r="S84" s="37">
        <v>76.568979653361552</v>
      </c>
      <c r="T84" s="37">
        <v>76.127307450332609</v>
      </c>
      <c r="U84" s="37">
        <v>76.194954395150589</v>
      </c>
      <c r="V84" s="37">
        <v>75.983985377824027</v>
      </c>
      <c r="W84" s="37">
        <v>76.228550514191326</v>
      </c>
      <c r="X84" s="37">
        <v>76.099711969372152</v>
      </c>
      <c r="Y84" s="37">
        <v>76.782375865060928</v>
      </c>
      <c r="Z84" s="37">
        <v>76.068672643948233</v>
      </c>
      <c r="AA84" s="37">
        <v>85.644364170898172</v>
      </c>
      <c r="AB84" s="37">
        <v>86.176035613227938</v>
      </c>
      <c r="AC84" s="37">
        <v>66.176471074826992</v>
      </c>
      <c r="AD84" s="37">
        <v>91.853943723705285</v>
      </c>
      <c r="AE84" s="37">
        <v>91.411856962678272</v>
      </c>
      <c r="AF84" s="37">
        <v>91.411856962678272</v>
      </c>
      <c r="AG84" s="37">
        <v>91.153829525226527</v>
      </c>
      <c r="AH84" s="37">
        <v>91.561552383706896</v>
      </c>
      <c r="AI84" s="37">
        <v>84.860755379702496</v>
      </c>
      <c r="AJ84" s="37">
        <v>84.915834528491473</v>
      </c>
      <c r="AK84" s="37">
        <v>84.980656328176025</v>
      </c>
      <c r="AL84" s="37">
        <v>85.006052817541843</v>
      </c>
      <c r="AM84" s="37">
        <v>85.089912666489752</v>
      </c>
      <c r="AN84" s="37">
        <v>85.077352324669548</v>
      </c>
      <c r="AO84" s="37">
        <v>85.054102647436792</v>
      </c>
      <c r="AP84" s="37">
        <v>85.36571093770965</v>
      </c>
      <c r="AQ84" s="37">
        <v>85.245437278796359</v>
      </c>
      <c r="AR84" s="37">
        <v>85.221263279672968</v>
      </c>
      <c r="AS84" s="37">
        <v>90.735305518201685</v>
      </c>
      <c r="AT84" s="37">
        <v>90.579490191752072</v>
      </c>
      <c r="AU84" s="37">
        <v>90.404353556104851</v>
      </c>
      <c r="AV84" s="37">
        <v>99.563779701294962</v>
      </c>
      <c r="AW84" s="37">
        <v>99.652387881245517</v>
      </c>
      <c r="AX84" s="37">
        <v>100</v>
      </c>
      <c r="AY84" s="37">
        <v>99.999999999999957</v>
      </c>
      <c r="AZ84" s="37">
        <v>102.19105112910685</v>
      </c>
      <c r="BA84" s="37">
        <v>102.22108604203929</v>
      </c>
      <c r="BB84" s="37">
        <v>102.13237759917807</v>
      </c>
      <c r="BC84" s="37">
        <v>102.03185270685066</v>
      </c>
      <c r="BD84" s="37">
        <v>101.99119114672961</v>
      </c>
      <c r="BE84" s="37">
        <v>102.68220057351454</v>
      </c>
      <c r="BF84" s="37">
        <v>102.80450896850576</v>
      </c>
      <c r="BG84" s="37">
        <v>103.04761476232943</v>
      </c>
      <c r="BH84" s="37">
        <v>102.64695541531027</v>
      </c>
      <c r="BI84" s="37">
        <v>102.58055513319024</v>
      </c>
      <c r="BJ84" s="37">
        <v>103.03082959343634</v>
      </c>
      <c r="BK84" s="37">
        <v>102.75738476149769</v>
      </c>
      <c r="BL84" s="37">
        <v>102.92685044259592</v>
      </c>
      <c r="BM84" s="37">
        <v>102.93901520690322</v>
      </c>
      <c r="BN84" s="37">
        <v>102.84871490839383</v>
      </c>
      <c r="BO84" s="37">
        <v>103.00036836600678</v>
      </c>
      <c r="BP84" s="37">
        <v>102.99308481384716</v>
      </c>
      <c r="BQ84" s="37">
        <v>102.82087782118595</v>
      </c>
      <c r="BR84" s="37">
        <v>103.3123405786383</v>
      </c>
      <c r="BS84" s="37">
        <v>103.5099501409551</v>
      </c>
      <c r="BT84" s="37">
        <v>102.97875393040999</v>
      </c>
      <c r="BU84" s="37">
        <v>103.07163286736338</v>
      </c>
      <c r="BV84" s="37">
        <v>103.76482876024166</v>
      </c>
      <c r="BW84" s="37">
        <v>103.26278864721857</v>
      </c>
      <c r="BX84" s="37">
        <v>102.97364066757733</v>
      </c>
      <c r="BY84" s="37">
        <v>102.83112956685265</v>
      </c>
      <c r="BZ84" s="37">
        <v>102.78105013691881</v>
      </c>
      <c r="CA84" s="37">
        <v>102.68130566039285</v>
      </c>
      <c r="CB84" s="37">
        <v>102.75635069797262</v>
      </c>
      <c r="CC84" s="37">
        <v>102.71096728337032</v>
      </c>
      <c r="CD84" s="37">
        <v>102.43856516622013</v>
      </c>
      <c r="CE84" s="37">
        <v>102.47806989318678</v>
      </c>
      <c r="CF84" s="37">
        <v>102.04080827347187</v>
      </c>
      <c r="CG84" s="37">
        <v>102.17106576596065</v>
      </c>
      <c r="CH84" s="37">
        <v>101.95446981980402</v>
      </c>
      <c r="CI84" s="37">
        <v>101.64525545087429</v>
      </c>
      <c r="CJ84" s="37">
        <v>101.72543072158966</v>
      </c>
      <c r="CK84" s="37">
        <v>101.71500537241863</v>
      </c>
      <c r="CL84" s="37">
        <v>101.69116483613789</v>
      </c>
      <c r="CM84" s="37">
        <v>101.39550006269498</v>
      </c>
      <c r="CN84" s="37">
        <v>100.92778277081179</v>
      </c>
      <c r="CO84" s="37">
        <v>100.91590329580245</v>
      </c>
      <c r="CP84" s="37">
        <v>100.86747182805858</v>
      </c>
      <c r="CQ84" s="37">
        <v>100.8131558029843</v>
      </c>
      <c r="CR84" s="37">
        <v>100.68645186546478</v>
      </c>
      <c r="CS84" s="37">
        <v>100.73026769556034</v>
      </c>
      <c r="CT84" s="37">
        <v>100.62050650539946</v>
      </c>
      <c r="CU84" s="37">
        <v>99.124445582137568</v>
      </c>
      <c r="CV84" s="37">
        <v>99.22214399954494</v>
      </c>
      <c r="CW84" s="37">
        <v>99.151729747445302</v>
      </c>
      <c r="CX84" s="37">
        <v>99.16239321466476</v>
      </c>
      <c r="CY84" s="37">
        <v>99.237703980988272</v>
      </c>
      <c r="CZ84" s="37">
        <v>99.200677880674377</v>
      </c>
      <c r="DA84" s="37">
        <v>99.181997304510816</v>
      </c>
      <c r="DB84" s="37">
        <v>99.05953700949749</v>
      </c>
      <c r="DC84" s="37">
        <v>98.519714990206197</v>
      </c>
      <c r="DD84" s="37">
        <v>98.923754729778722</v>
      </c>
      <c r="DE84" s="37">
        <v>99.276347178275813</v>
      </c>
      <c r="DF84" s="37">
        <v>99.72520407264264</v>
      </c>
      <c r="DG84" s="37">
        <v>99.284395004630497</v>
      </c>
      <c r="DH84" s="37">
        <v>99.318538064836559</v>
      </c>
      <c r="DI84" s="37">
        <v>97.636256736130136</v>
      </c>
      <c r="DJ84" s="37">
        <v>97.634770536341847</v>
      </c>
      <c r="DK84" s="37">
        <v>97.596869274529752</v>
      </c>
      <c r="DL84" s="37">
        <v>97.443877126106585</v>
      </c>
      <c r="DM84" s="37">
        <v>97.911068936611045</v>
      </c>
      <c r="DN84" s="37">
        <v>98.391346571488924</v>
      </c>
      <c r="DO84" s="37">
        <v>98.624737165492093</v>
      </c>
      <c r="DP84" s="37">
        <v>124.30246729512376</v>
      </c>
      <c r="DQ84" s="37">
        <v>124.62131891278099</v>
      </c>
      <c r="DR84" s="37">
        <v>182.76283374978112</v>
      </c>
      <c r="DS84" s="37">
        <v>290.65626273242714</v>
      </c>
      <c r="DT84" s="35">
        <v>100</v>
      </c>
      <c r="DU84" s="37">
        <v>99.60765478383108</v>
      </c>
      <c r="DV84" s="37">
        <v>255.60242422727148</v>
      </c>
      <c r="DW84" s="37">
        <f t="shared" si="3"/>
        <v>-0.39234521616891982</v>
      </c>
      <c r="DX84" s="37">
        <f t="shared" si="4"/>
        <v>0.6861377024282973</v>
      </c>
      <c r="DZ84" s="36">
        <f t="shared" si="5"/>
        <v>0.39123259610043443</v>
      </c>
    </row>
    <row r="85" spans="1:130" s="36" customFormat="1" ht="13">
      <c r="A85" s="3" t="s">
        <v>65</v>
      </c>
      <c r="B85" s="35">
        <v>3.4084422952636579</v>
      </c>
      <c r="C85" s="35"/>
      <c r="D85" s="35"/>
      <c r="E85" s="35"/>
      <c r="F85" s="35">
        <v>97.918787225043332</v>
      </c>
      <c r="G85" s="35">
        <v>97.790121421688937</v>
      </c>
      <c r="H85" s="35">
        <v>98.309538298981437</v>
      </c>
      <c r="I85" s="35">
        <v>95.311156366585479</v>
      </c>
      <c r="J85" s="35">
        <v>95.065863574560424</v>
      </c>
      <c r="K85" s="35">
        <v>94.256520345018416</v>
      </c>
      <c r="L85" s="35">
        <v>93.964325131948868</v>
      </c>
      <c r="M85" s="35">
        <v>93.98155818917806</v>
      </c>
      <c r="N85" s="35">
        <v>93.655799312182737</v>
      </c>
      <c r="O85" s="35">
        <v>93.620041727211984</v>
      </c>
      <c r="P85" s="35">
        <v>93.616212667505337</v>
      </c>
      <c r="Q85" s="35">
        <v>93.055236236337848</v>
      </c>
      <c r="R85" s="35">
        <v>90.376929732507193</v>
      </c>
      <c r="S85" s="35">
        <v>90.341438712201239</v>
      </c>
      <c r="T85" s="35">
        <v>90.278235071952679</v>
      </c>
      <c r="U85" s="35">
        <v>90.471152940032042</v>
      </c>
      <c r="V85" s="35">
        <v>90.307847817949423</v>
      </c>
      <c r="W85" s="35">
        <v>90.278507614039739</v>
      </c>
      <c r="X85" s="35">
        <v>89.823676800305577</v>
      </c>
      <c r="Y85" s="35">
        <v>90.367450675909609</v>
      </c>
      <c r="Z85" s="35">
        <v>90.258685418400844</v>
      </c>
      <c r="AA85" s="35">
        <v>89.367063980617644</v>
      </c>
      <c r="AB85" s="35">
        <v>89.420283064308094</v>
      </c>
      <c r="AC85" s="35">
        <v>89.121325359590458</v>
      </c>
      <c r="AD85" s="35">
        <v>88.862106387642257</v>
      </c>
      <c r="AE85" s="35">
        <v>88.604344467621004</v>
      </c>
      <c r="AF85" s="35">
        <v>88.605665248504408</v>
      </c>
      <c r="AG85" s="35">
        <v>88.238205138445622</v>
      </c>
      <c r="AH85" s="35">
        <v>88.144723202587542</v>
      </c>
      <c r="AI85" s="35">
        <v>100.18935385617178</v>
      </c>
      <c r="AJ85" s="35">
        <v>100.0598020233315</v>
      </c>
      <c r="AK85" s="35">
        <v>99.958646979484186</v>
      </c>
      <c r="AL85" s="35">
        <v>99.921696561913009</v>
      </c>
      <c r="AM85" s="35">
        <v>100.36966141153111</v>
      </c>
      <c r="AN85" s="35">
        <v>99.844577633665907</v>
      </c>
      <c r="AO85" s="35">
        <v>99.686953965859487</v>
      </c>
      <c r="AP85" s="35">
        <v>99.803360884193623</v>
      </c>
      <c r="AQ85" s="35">
        <v>99.55768515749422</v>
      </c>
      <c r="AR85" s="35">
        <v>99.529089203129914</v>
      </c>
      <c r="AS85" s="35">
        <v>99.575725347179301</v>
      </c>
      <c r="AT85" s="35">
        <v>99.547076980875204</v>
      </c>
      <c r="AU85" s="35">
        <v>99.646554842648342</v>
      </c>
      <c r="AV85" s="35">
        <v>99.690004340756843</v>
      </c>
      <c r="AW85" s="35">
        <v>99.763412503664895</v>
      </c>
      <c r="AX85" s="35">
        <v>100</v>
      </c>
      <c r="AY85" s="35">
        <v>100.00440555146506</v>
      </c>
      <c r="AZ85" s="35">
        <v>99.838705928692164</v>
      </c>
      <c r="BA85" s="35">
        <v>99.637150336385858</v>
      </c>
      <c r="BB85" s="35">
        <v>86.534861609442359</v>
      </c>
      <c r="BC85" s="35">
        <v>86.486538666339371</v>
      </c>
      <c r="BD85" s="35">
        <v>86.197142789281244</v>
      </c>
      <c r="BE85" s="35">
        <v>86.16621883392483</v>
      </c>
      <c r="BF85" s="35">
        <v>86.043307482615489</v>
      </c>
      <c r="BG85" s="35">
        <v>86.036291411355521</v>
      </c>
      <c r="BH85" s="35">
        <v>85.973191421889183</v>
      </c>
      <c r="BI85" s="35">
        <v>85.964683802190422</v>
      </c>
      <c r="BJ85" s="35">
        <v>86.007850921401698</v>
      </c>
      <c r="BK85" s="35">
        <v>86.003850607805859</v>
      </c>
      <c r="BL85" s="35">
        <v>86.003850607805859</v>
      </c>
      <c r="BM85" s="35">
        <v>86.011019249109381</v>
      </c>
      <c r="BN85" s="35">
        <v>85.997026012511768</v>
      </c>
      <c r="BO85" s="35">
        <v>85.9677769473128</v>
      </c>
      <c r="BP85" s="35">
        <v>85.9677769473128</v>
      </c>
      <c r="BQ85" s="35">
        <v>85.855130334520013</v>
      </c>
      <c r="BR85" s="35">
        <v>85.80443767396028</v>
      </c>
      <c r="BS85" s="35">
        <v>85.756753833695711</v>
      </c>
      <c r="BT85" s="35">
        <v>85.709200204013783</v>
      </c>
      <c r="BU85" s="35">
        <v>85.724869399822396</v>
      </c>
      <c r="BV85" s="35">
        <v>85.726934107826182</v>
      </c>
      <c r="BW85" s="35">
        <v>74.22802573144611</v>
      </c>
      <c r="BX85" s="35">
        <v>74.155399837212968</v>
      </c>
      <c r="BY85" s="35">
        <v>74.155399837212968</v>
      </c>
      <c r="BZ85" s="35">
        <v>74.061317910478195</v>
      </c>
      <c r="CA85" s="35">
        <v>74.047658201228487</v>
      </c>
      <c r="CB85" s="35">
        <v>74.052140902917031</v>
      </c>
      <c r="CC85" s="35">
        <v>74.036494120415085</v>
      </c>
      <c r="CD85" s="35">
        <v>73.990892720392551</v>
      </c>
      <c r="CE85" s="35">
        <v>73.709566794995553</v>
      </c>
      <c r="CF85" s="35">
        <v>73.726775535239909</v>
      </c>
      <c r="CG85" s="35">
        <v>73.559742305300588</v>
      </c>
      <c r="CH85" s="35">
        <v>73.536285110945826</v>
      </c>
      <c r="CI85" s="35">
        <v>73.534284967793923</v>
      </c>
      <c r="CJ85" s="35">
        <v>73.43905170678552</v>
      </c>
      <c r="CK85" s="35">
        <v>73.746263166673813</v>
      </c>
      <c r="CL85" s="35">
        <v>73.687328364479441</v>
      </c>
      <c r="CM85" s="35">
        <v>72.502101522102649</v>
      </c>
      <c r="CN85" s="35">
        <v>72.49841357801661</v>
      </c>
      <c r="CO85" s="35">
        <v>72.233884060787986</v>
      </c>
      <c r="CP85" s="35">
        <v>72.219959793965614</v>
      </c>
      <c r="CQ85" s="35">
        <v>72.158064795697442</v>
      </c>
      <c r="CR85" s="35">
        <v>72.158064795697442</v>
      </c>
      <c r="CS85" s="35">
        <v>72.158064795697442</v>
      </c>
      <c r="CT85" s="35">
        <v>72.158064795697442</v>
      </c>
      <c r="CU85" s="35">
        <v>72.473586346787144</v>
      </c>
      <c r="CV85" s="35">
        <v>72.47541963864515</v>
      </c>
      <c r="CW85" s="35">
        <v>72.462813202744968</v>
      </c>
      <c r="CX85" s="35">
        <v>72.499573731911156</v>
      </c>
      <c r="CY85" s="35">
        <v>72.499573731911156</v>
      </c>
      <c r="CZ85" s="35">
        <v>72.497207078278393</v>
      </c>
      <c r="DA85" s="35">
        <v>72.439843938399463</v>
      </c>
      <c r="DB85" s="35">
        <v>72.461293684461509</v>
      </c>
      <c r="DC85" s="35">
        <v>72.565827904933784</v>
      </c>
      <c r="DD85" s="35">
        <v>72.833814441395262</v>
      </c>
      <c r="DE85" s="35">
        <v>72.802889811372509</v>
      </c>
      <c r="DF85" s="35">
        <v>72.799145180096716</v>
      </c>
      <c r="DG85" s="35">
        <v>72.770114270704369</v>
      </c>
      <c r="DH85" s="35">
        <v>72.881322596472344</v>
      </c>
      <c r="DI85" s="35">
        <v>71.718555502870586</v>
      </c>
      <c r="DJ85" s="35">
        <v>71.568076133971346</v>
      </c>
      <c r="DK85" s="35">
        <v>71.560475706914971</v>
      </c>
      <c r="DL85" s="35">
        <v>71.630238459633347</v>
      </c>
      <c r="DM85" s="35">
        <v>71.688310402988193</v>
      </c>
      <c r="DN85" s="35">
        <v>71.688310402988193</v>
      </c>
      <c r="DO85" s="35">
        <v>71.919889291595581</v>
      </c>
      <c r="DP85" s="35">
        <v>72.917411494156198</v>
      </c>
      <c r="DQ85" s="35">
        <v>73.048578357076096</v>
      </c>
      <c r="DR85" s="35">
        <v>73.972576307714235</v>
      </c>
      <c r="DS85" s="35">
        <v>74.803257874678692</v>
      </c>
      <c r="DT85" s="35">
        <v>100</v>
      </c>
      <c r="DU85" s="35">
        <v>100.13832785915564</v>
      </c>
      <c r="DV85" s="35">
        <v>74.91004927964407</v>
      </c>
      <c r="DW85" s="35">
        <f t="shared" si="3"/>
        <v>0.13832785915563761</v>
      </c>
      <c r="DX85" s="35">
        <f t="shared" si="4"/>
        <v>37.20936508476629</v>
      </c>
      <c r="DZ85" s="36">
        <f t="shared" si="5"/>
        <v>1.334934377451729</v>
      </c>
    </row>
    <row r="86" spans="1:130" s="36" customFormat="1" ht="13.5" customHeight="1">
      <c r="A86" s="3" t="s">
        <v>66</v>
      </c>
      <c r="B86" s="35">
        <v>6.3876453452430381E-3</v>
      </c>
      <c r="C86" s="35"/>
      <c r="D86" s="35"/>
      <c r="E86" s="35"/>
      <c r="F86" s="35">
        <v>66.176335904943841</v>
      </c>
      <c r="G86" s="35">
        <v>66.176335904943173</v>
      </c>
      <c r="H86" s="35">
        <v>66.176335904942505</v>
      </c>
      <c r="I86" s="35">
        <v>66.176335904942505</v>
      </c>
      <c r="J86" s="35">
        <v>66.176335904942505</v>
      </c>
      <c r="K86" s="35">
        <v>66.176335904942505</v>
      </c>
      <c r="L86" s="35">
        <v>66.176335904942505</v>
      </c>
      <c r="M86" s="35">
        <v>66.176335904942505</v>
      </c>
      <c r="N86" s="35">
        <v>66.176335904942505</v>
      </c>
      <c r="O86" s="35">
        <v>66.176335904942491</v>
      </c>
      <c r="P86" s="35">
        <v>66.176335904942491</v>
      </c>
      <c r="Q86" s="35">
        <v>66.176335904942491</v>
      </c>
      <c r="R86" s="35">
        <v>66.176335904942491</v>
      </c>
      <c r="S86" s="35">
        <v>66.176335904942491</v>
      </c>
      <c r="T86" s="35">
        <v>66.176471074826992</v>
      </c>
      <c r="U86" s="35">
        <v>66.176471074826992</v>
      </c>
      <c r="V86" s="35">
        <v>66.176471074826992</v>
      </c>
      <c r="W86" s="35">
        <v>66.176471074826992</v>
      </c>
      <c r="X86" s="35">
        <v>66.176471074826992</v>
      </c>
      <c r="Y86" s="35">
        <v>66.176471074826992</v>
      </c>
      <c r="Z86" s="35">
        <v>66.176471074826992</v>
      </c>
      <c r="AA86" s="35">
        <v>66.176471074826992</v>
      </c>
      <c r="AB86" s="35">
        <v>66.176471074826992</v>
      </c>
      <c r="AC86" s="35">
        <v>66.176471074826992</v>
      </c>
      <c r="AD86" s="35">
        <v>66.176471074826992</v>
      </c>
      <c r="AE86" s="35">
        <v>66.176471074826992</v>
      </c>
      <c r="AF86" s="35">
        <v>66.176471074826992</v>
      </c>
      <c r="AG86" s="35">
        <v>66.176471074826992</v>
      </c>
      <c r="AH86" s="35">
        <v>66.176471074826992</v>
      </c>
      <c r="AI86" s="35">
        <v>100</v>
      </c>
      <c r="AJ86" s="35">
        <v>100</v>
      </c>
      <c r="AK86" s="35">
        <v>100</v>
      </c>
      <c r="AL86" s="35">
        <v>100</v>
      </c>
      <c r="AM86" s="35">
        <v>100</v>
      </c>
      <c r="AN86" s="35">
        <v>100</v>
      </c>
      <c r="AO86" s="35">
        <v>100</v>
      </c>
      <c r="AP86" s="35">
        <v>100</v>
      </c>
      <c r="AQ86" s="35">
        <v>100</v>
      </c>
      <c r="AR86" s="35">
        <v>100</v>
      </c>
      <c r="AS86" s="35">
        <v>100</v>
      </c>
      <c r="AT86" s="35">
        <v>100</v>
      </c>
      <c r="AU86" s="35">
        <v>100</v>
      </c>
      <c r="AV86" s="35">
        <v>100</v>
      </c>
      <c r="AW86" s="35">
        <v>100</v>
      </c>
      <c r="AX86" s="35">
        <v>100</v>
      </c>
      <c r="AY86" s="35">
        <v>100</v>
      </c>
      <c r="AZ86" s="35">
        <v>100</v>
      </c>
      <c r="BA86" s="35">
        <v>100</v>
      </c>
      <c r="BB86" s="35">
        <v>100</v>
      </c>
      <c r="BC86" s="35">
        <v>100</v>
      </c>
      <c r="BD86" s="35">
        <v>100</v>
      </c>
      <c r="BE86" s="35">
        <v>100</v>
      </c>
      <c r="BF86" s="35">
        <v>100</v>
      </c>
      <c r="BG86" s="35">
        <v>100</v>
      </c>
      <c r="BH86" s="35">
        <v>100</v>
      </c>
      <c r="BI86" s="35">
        <v>100</v>
      </c>
      <c r="BJ86" s="35">
        <v>100</v>
      </c>
      <c r="BK86" s="35">
        <v>100</v>
      </c>
      <c r="BL86" s="35">
        <v>100</v>
      </c>
      <c r="BM86" s="35">
        <v>100</v>
      </c>
      <c r="BN86" s="35">
        <v>100</v>
      </c>
      <c r="BO86" s="35">
        <v>100</v>
      </c>
      <c r="BP86" s="35">
        <v>100</v>
      </c>
      <c r="BQ86" s="35">
        <v>100</v>
      </c>
      <c r="BR86" s="35">
        <v>100</v>
      </c>
      <c r="BS86" s="35">
        <v>100</v>
      </c>
      <c r="BT86" s="35">
        <v>100</v>
      </c>
      <c r="BU86" s="35">
        <v>100</v>
      </c>
      <c r="BV86" s="35">
        <v>100</v>
      </c>
      <c r="BW86" s="35">
        <v>100</v>
      </c>
      <c r="BX86" s="35">
        <v>100</v>
      </c>
      <c r="BY86" s="35">
        <v>100</v>
      </c>
      <c r="BZ86" s="35">
        <v>100</v>
      </c>
      <c r="CA86" s="35">
        <v>100</v>
      </c>
      <c r="CB86" s="35">
        <v>100</v>
      </c>
      <c r="CC86" s="35">
        <v>100</v>
      </c>
      <c r="CD86" s="35">
        <v>100</v>
      </c>
      <c r="CE86" s="35">
        <v>111.111111111111</v>
      </c>
      <c r="CF86" s="35">
        <v>111.111111111111</v>
      </c>
      <c r="CG86" s="35">
        <v>111.111111111111</v>
      </c>
      <c r="CH86" s="35">
        <v>111.111111111111</v>
      </c>
      <c r="CI86" s="35">
        <v>111.111111111111</v>
      </c>
      <c r="CJ86" s="35">
        <v>111.111111111111</v>
      </c>
      <c r="CK86" s="35">
        <v>111.111111111111</v>
      </c>
      <c r="CL86" s="35">
        <v>111.111111111111</v>
      </c>
      <c r="CM86" s="35">
        <v>111.111111111111</v>
      </c>
      <c r="CN86" s="35">
        <v>111.111111111111</v>
      </c>
      <c r="CO86" s="35">
        <v>111.111111111111</v>
      </c>
      <c r="CP86" s="35">
        <v>111.111111111111</v>
      </c>
      <c r="CQ86" s="35">
        <v>111.111111111111</v>
      </c>
      <c r="CR86" s="35">
        <v>111.111111111111</v>
      </c>
      <c r="CS86" s="35">
        <v>111.111111111111</v>
      </c>
      <c r="CT86" s="35">
        <v>111.111111111111</v>
      </c>
      <c r="CU86" s="35">
        <v>111.111111111111</v>
      </c>
      <c r="CV86" s="35">
        <v>111.111111111111</v>
      </c>
      <c r="CW86" s="35">
        <v>111.111111111111</v>
      </c>
      <c r="CX86" s="35">
        <v>111.111111111111</v>
      </c>
      <c r="CY86" s="35">
        <v>111.111111111111</v>
      </c>
      <c r="CZ86" s="35">
        <v>111.111111111111</v>
      </c>
      <c r="DA86" s="35">
        <v>111.111111111111</v>
      </c>
      <c r="DB86" s="35">
        <v>111.111111111111</v>
      </c>
      <c r="DC86" s="35">
        <v>111.111111111111</v>
      </c>
      <c r="DD86" s="35">
        <v>111.111111111111</v>
      </c>
      <c r="DE86" s="35">
        <v>111.111111111111</v>
      </c>
      <c r="DF86" s="35">
        <v>111.111111111111</v>
      </c>
      <c r="DG86" s="35">
        <v>111.111111111111</v>
      </c>
      <c r="DH86" s="35">
        <v>111.111111111111</v>
      </c>
      <c r="DI86" s="35">
        <v>111.111111111111</v>
      </c>
      <c r="DJ86" s="35">
        <v>111.111111111111</v>
      </c>
      <c r="DK86" s="35">
        <v>111.111111111111</v>
      </c>
      <c r="DL86" s="35">
        <v>111.111111111111</v>
      </c>
      <c r="DM86" s="35">
        <v>111.111111111111</v>
      </c>
      <c r="DN86" s="35">
        <v>111.111111111111</v>
      </c>
      <c r="DO86" s="35">
        <v>111.111111111111</v>
      </c>
      <c r="DP86" s="35">
        <v>111.111111111111</v>
      </c>
      <c r="DQ86" s="35">
        <v>111.111111111111</v>
      </c>
      <c r="DR86" s="35">
        <v>111.111111111111</v>
      </c>
      <c r="DS86" s="35">
        <v>111.111111111111</v>
      </c>
      <c r="DT86" s="35">
        <v>100</v>
      </c>
      <c r="DU86" s="35">
        <v>100</v>
      </c>
      <c r="DV86" s="35">
        <v>111.111111111111</v>
      </c>
      <c r="DW86" s="35">
        <f t="shared" si="3"/>
        <v>0</v>
      </c>
      <c r="DX86" s="35">
        <f t="shared" si="4"/>
        <v>-9.9999999999999147</v>
      </c>
      <c r="DZ86" s="36">
        <f t="shared" si="5"/>
        <v>0.90000000000000091</v>
      </c>
    </row>
    <row r="87" spans="1:130">
      <c r="A87" s="1" t="s">
        <v>97</v>
      </c>
      <c r="B87" s="37">
        <v>6.3876453452430381E-3</v>
      </c>
      <c r="C87" s="37"/>
      <c r="D87" s="37"/>
      <c r="E87" s="37"/>
      <c r="F87" s="37">
        <v>66.176335904943841</v>
      </c>
      <c r="G87" s="35">
        <v>66.176335904943173</v>
      </c>
      <c r="H87" s="35">
        <v>66.176335904942505</v>
      </c>
      <c r="I87" s="37">
        <v>66.176335904942505</v>
      </c>
      <c r="J87" s="35">
        <v>66.176335904942505</v>
      </c>
      <c r="K87" s="35">
        <v>66.176335904942505</v>
      </c>
      <c r="L87" s="35">
        <v>66.176335904942505</v>
      </c>
      <c r="M87" s="35">
        <v>66.176335904942505</v>
      </c>
      <c r="N87" s="35">
        <v>66.176335904942505</v>
      </c>
      <c r="O87" s="37">
        <v>66.176335904942491</v>
      </c>
      <c r="P87" s="37">
        <v>66.176335904942491</v>
      </c>
      <c r="Q87" s="37">
        <v>66.176335904942491</v>
      </c>
      <c r="R87" s="37">
        <v>66.176335904942491</v>
      </c>
      <c r="S87" s="37">
        <v>66.176335904942491</v>
      </c>
      <c r="T87" s="37">
        <v>66.176471074826992</v>
      </c>
      <c r="U87" s="37">
        <v>66.176471074826992</v>
      </c>
      <c r="V87" s="37">
        <v>66.176471074826992</v>
      </c>
      <c r="W87" s="37">
        <v>66.176471074826992</v>
      </c>
      <c r="X87" s="37">
        <v>66.176471074826992</v>
      </c>
      <c r="Y87" s="37">
        <v>66.176471074826992</v>
      </c>
      <c r="Z87" s="37">
        <v>66.176471074826992</v>
      </c>
      <c r="AA87" s="37">
        <v>66.176471074826992</v>
      </c>
      <c r="AB87" s="37">
        <v>66.176471074826992</v>
      </c>
      <c r="AC87" s="37">
        <v>66.176471074826992</v>
      </c>
      <c r="AD87" s="37">
        <v>66.176471074826992</v>
      </c>
      <c r="AE87" s="37">
        <v>66.176471074826992</v>
      </c>
      <c r="AF87" s="37">
        <v>66.176471074826992</v>
      </c>
      <c r="AG87" s="37">
        <v>66.176471074826992</v>
      </c>
      <c r="AH87" s="37">
        <v>66.176471074826992</v>
      </c>
      <c r="AI87" s="37">
        <v>100</v>
      </c>
      <c r="AJ87" s="37">
        <v>100</v>
      </c>
      <c r="AK87" s="37">
        <v>100</v>
      </c>
      <c r="AL87" s="37">
        <v>100</v>
      </c>
      <c r="AM87" s="37">
        <v>100</v>
      </c>
      <c r="AN87" s="37">
        <v>100</v>
      </c>
      <c r="AO87" s="37">
        <v>100</v>
      </c>
      <c r="AP87" s="37">
        <v>100</v>
      </c>
      <c r="AQ87" s="37">
        <v>100</v>
      </c>
      <c r="AR87" s="37">
        <v>100</v>
      </c>
      <c r="AS87" s="37">
        <v>100</v>
      </c>
      <c r="AT87" s="37">
        <v>100</v>
      </c>
      <c r="AU87" s="37">
        <v>100</v>
      </c>
      <c r="AV87" s="37">
        <v>100</v>
      </c>
      <c r="AW87" s="37">
        <v>100</v>
      </c>
      <c r="AX87" s="37">
        <v>100</v>
      </c>
      <c r="AY87" s="37">
        <v>100</v>
      </c>
      <c r="AZ87" s="37">
        <v>100</v>
      </c>
      <c r="BA87" s="37">
        <v>100</v>
      </c>
      <c r="BB87" s="37">
        <v>100</v>
      </c>
      <c r="BC87" s="37">
        <v>100</v>
      </c>
      <c r="BD87" s="37">
        <v>100</v>
      </c>
      <c r="BE87" s="37">
        <v>100</v>
      </c>
      <c r="BF87" s="37">
        <v>100</v>
      </c>
      <c r="BG87" s="37">
        <v>100</v>
      </c>
      <c r="BH87" s="37">
        <v>100</v>
      </c>
      <c r="BI87" s="37">
        <v>100</v>
      </c>
      <c r="BJ87" s="37">
        <v>100</v>
      </c>
      <c r="BK87" s="37">
        <v>100</v>
      </c>
      <c r="BL87" s="37">
        <v>100</v>
      </c>
      <c r="BM87" s="37">
        <v>100</v>
      </c>
      <c r="BN87" s="37">
        <v>100</v>
      </c>
      <c r="BO87" s="37">
        <v>100</v>
      </c>
      <c r="BP87" s="37">
        <v>100</v>
      </c>
      <c r="BQ87" s="37">
        <v>100</v>
      </c>
      <c r="BR87" s="37">
        <v>100</v>
      </c>
      <c r="BS87" s="37">
        <v>100</v>
      </c>
      <c r="BT87" s="37">
        <v>100</v>
      </c>
      <c r="BU87" s="37">
        <v>100</v>
      </c>
      <c r="BV87" s="37">
        <v>100</v>
      </c>
      <c r="BW87" s="37">
        <v>100</v>
      </c>
      <c r="BX87" s="37">
        <v>100</v>
      </c>
      <c r="BY87" s="37">
        <v>100</v>
      </c>
      <c r="BZ87" s="37">
        <v>100</v>
      </c>
      <c r="CA87" s="37">
        <v>100</v>
      </c>
      <c r="CB87" s="37">
        <v>100</v>
      </c>
      <c r="CC87" s="37">
        <v>100</v>
      </c>
      <c r="CD87" s="37">
        <v>100</v>
      </c>
      <c r="CE87" s="37">
        <v>111.111111111111</v>
      </c>
      <c r="CF87" s="37">
        <v>111.111111111111</v>
      </c>
      <c r="CG87" s="37">
        <v>111.111111111111</v>
      </c>
      <c r="CH87" s="37">
        <v>111.111111111111</v>
      </c>
      <c r="CI87" s="37">
        <v>111.111111111111</v>
      </c>
      <c r="CJ87" s="37">
        <v>111.111111111111</v>
      </c>
      <c r="CK87" s="37">
        <v>111.111111111111</v>
      </c>
      <c r="CL87" s="37">
        <v>111.111111111111</v>
      </c>
      <c r="CM87" s="37">
        <v>111.111111111111</v>
      </c>
      <c r="CN87" s="37">
        <v>111.111111111111</v>
      </c>
      <c r="CO87" s="37">
        <v>111.111111111111</v>
      </c>
      <c r="CP87" s="37">
        <v>111.111111111111</v>
      </c>
      <c r="CQ87" s="37">
        <v>111.111111111111</v>
      </c>
      <c r="CR87" s="37">
        <v>111.111111111111</v>
      </c>
      <c r="CS87" s="37">
        <v>111.111111111111</v>
      </c>
      <c r="CT87" s="37">
        <v>111.111111111111</v>
      </c>
      <c r="CU87" s="37">
        <v>111.111111111111</v>
      </c>
      <c r="CV87" s="37">
        <v>111.111111111111</v>
      </c>
      <c r="CW87" s="37">
        <v>111.111111111111</v>
      </c>
      <c r="CX87" s="37">
        <v>111.111111111111</v>
      </c>
      <c r="CY87" s="37">
        <v>111.111111111111</v>
      </c>
      <c r="CZ87" s="37">
        <v>111.111111111111</v>
      </c>
      <c r="DA87" s="37">
        <v>111.111111111111</v>
      </c>
      <c r="DB87" s="37">
        <v>111.111111111111</v>
      </c>
      <c r="DC87" s="37">
        <v>111.111111111111</v>
      </c>
      <c r="DD87" s="37">
        <v>111.111111111111</v>
      </c>
      <c r="DE87" s="37">
        <v>111.111111111111</v>
      </c>
      <c r="DF87" s="37">
        <v>111.111111111111</v>
      </c>
      <c r="DG87" s="37">
        <v>111.111111111111</v>
      </c>
      <c r="DH87" s="37">
        <v>111.111111111111</v>
      </c>
      <c r="DI87" s="37">
        <v>111.111111111111</v>
      </c>
      <c r="DJ87" s="37">
        <v>111.111111111111</v>
      </c>
      <c r="DK87" s="37">
        <v>111.111111111111</v>
      </c>
      <c r="DL87" s="37">
        <v>111.111111111111</v>
      </c>
      <c r="DM87" s="37">
        <v>111.111111111111</v>
      </c>
      <c r="DN87" s="37">
        <v>111.111111111111</v>
      </c>
      <c r="DO87" s="37">
        <v>111.111111111111</v>
      </c>
      <c r="DP87" s="37">
        <v>111.111111111111</v>
      </c>
      <c r="DQ87" s="37">
        <v>111.111111111111</v>
      </c>
      <c r="DR87" s="37">
        <v>111.111111111111</v>
      </c>
      <c r="DS87" s="37">
        <v>111.111111111111</v>
      </c>
      <c r="DT87" s="35">
        <v>100</v>
      </c>
      <c r="DU87" s="37">
        <v>100</v>
      </c>
      <c r="DV87" s="37">
        <v>111.111111111111</v>
      </c>
      <c r="DW87" s="37">
        <f t="shared" si="3"/>
        <v>0</v>
      </c>
      <c r="DX87" s="37">
        <f t="shared" si="4"/>
        <v>-9.9999999999999147</v>
      </c>
      <c r="DZ87" s="36">
        <f t="shared" si="5"/>
        <v>0.90000000000000091</v>
      </c>
    </row>
    <row r="88" spans="1:130" s="36" customFormat="1" ht="13">
      <c r="A88" s="3" t="s">
        <v>67</v>
      </c>
      <c r="B88" s="35">
        <v>0.39812887530271646</v>
      </c>
      <c r="C88" s="35"/>
      <c r="D88" s="35"/>
      <c r="E88" s="35"/>
      <c r="F88" s="35">
        <v>122.49010372205963</v>
      </c>
      <c r="G88" s="35">
        <v>121.56981400580179</v>
      </c>
      <c r="H88" s="35">
        <v>119.62113862958364</v>
      </c>
      <c r="I88" s="35">
        <v>115.97592367212434</v>
      </c>
      <c r="J88" s="35">
        <v>115.97592367212434</v>
      </c>
      <c r="K88" s="35">
        <v>115.97592367212434</v>
      </c>
      <c r="L88" s="35">
        <v>113.3791415579589</v>
      </c>
      <c r="M88" s="35">
        <v>112.26827540480232</v>
      </c>
      <c r="N88" s="35">
        <v>108.60573622944392</v>
      </c>
      <c r="O88" s="35">
        <v>108.60436968982484</v>
      </c>
      <c r="P88" s="35">
        <v>108.54777595277947</v>
      </c>
      <c r="Q88" s="35">
        <v>105.7455608426705</v>
      </c>
      <c r="R88" s="35">
        <v>105.7455608426705</v>
      </c>
      <c r="S88" s="35">
        <v>105.7455608426705</v>
      </c>
      <c r="T88" s="35">
        <v>104.63862329995499</v>
      </c>
      <c r="U88" s="35">
        <v>107.80793177213197</v>
      </c>
      <c r="V88" s="35">
        <v>104.38194104701869</v>
      </c>
      <c r="W88" s="35">
        <v>105.0444342321786</v>
      </c>
      <c r="X88" s="35">
        <v>106.49547782453948</v>
      </c>
      <c r="Y88" s="35">
        <v>105.74790361261834</v>
      </c>
      <c r="Z88" s="35">
        <v>105.74790361261834</v>
      </c>
      <c r="AA88" s="35">
        <v>105.74790361261834</v>
      </c>
      <c r="AB88" s="35">
        <v>105.74790361261834</v>
      </c>
      <c r="AC88" s="35">
        <v>105.74790361261834</v>
      </c>
      <c r="AD88" s="35">
        <v>105.74790361261834</v>
      </c>
      <c r="AE88" s="35">
        <v>105.74790361261834</v>
      </c>
      <c r="AF88" s="35">
        <v>102.47624404184758</v>
      </c>
      <c r="AG88" s="35">
        <v>88.814455157391421</v>
      </c>
      <c r="AH88" s="35">
        <v>87.345730301011471</v>
      </c>
      <c r="AI88" s="35">
        <v>88.949263621836224</v>
      </c>
      <c r="AJ88" s="35">
        <v>87.648403506110654</v>
      </c>
      <c r="AK88" s="35">
        <v>88.723349271202082</v>
      </c>
      <c r="AL88" s="35">
        <v>91.230405910154701</v>
      </c>
      <c r="AM88" s="35">
        <v>89.272112060955138</v>
      </c>
      <c r="AN88" s="35">
        <v>91.871418773050792</v>
      </c>
      <c r="AO88" s="35">
        <v>89.652008946469323</v>
      </c>
      <c r="AP88" s="35">
        <v>92.511680763258525</v>
      </c>
      <c r="AQ88" s="35">
        <v>92.511680763258525</v>
      </c>
      <c r="AR88" s="35">
        <v>89.900619318005596</v>
      </c>
      <c r="AS88" s="35">
        <v>93.794591446147734</v>
      </c>
      <c r="AT88" s="35">
        <v>89.305382872218544</v>
      </c>
      <c r="AU88" s="35">
        <v>90.484950231890053</v>
      </c>
      <c r="AV88" s="35">
        <v>90.498036870173138</v>
      </c>
      <c r="AW88" s="35">
        <v>99.357109955382981</v>
      </c>
      <c r="AX88" s="35">
        <v>100</v>
      </c>
      <c r="AY88" s="35">
        <v>100.03771660102798</v>
      </c>
      <c r="AZ88" s="35">
        <v>98.759929319269361</v>
      </c>
      <c r="BA88" s="35">
        <v>97.371989209316212</v>
      </c>
      <c r="BB88" s="35">
        <v>97.371989209316212</v>
      </c>
      <c r="BC88" s="35">
        <v>96.966050608688931</v>
      </c>
      <c r="BD88" s="35">
        <v>94.551469788390449</v>
      </c>
      <c r="BE88" s="35">
        <v>94.308187462301746</v>
      </c>
      <c r="BF88" s="35">
        <v>93.255924553583512</v>
      </c>
      <c r="BG88" s="35">
        <v>93.195858892656815</v>
      </c>
      <c r="BH88" s="35">
        <v>92.655650215845284</v>
      </c>
      <c r="BI88" s="35">
        <v>92.582815180227101</v>
      </c>
      <c r="BJ88" s="35">
        <v>92.952375501046731</v>
      </c>
      <c r="BK88" s="35">
        <v>92.918128203500203</v>
      </c>
      <c r="BL88" s="35">
        <v>92.918128203500203</v>
      </c>
      <c r="BM88" s="35">
        <v>92.979500039943517</v>
      </c>
      <c r="BN88" s="35">
        <v>92.859701797651582</v>
      </c>
      <c r="BO88" s="35">
        <v>92.609296069493126</v>
      </c>
      <c r="BP88" s="35">
        <v>92.609296069493126</v>
      </c>
      <c r="BQ88" s="35">
        <v>91.644911159784655</v>
      </c>
      <c r="BR88" s="35">
        <v>91.210923526559554</v>
      </c>
      <c r="BS88" s="35">
        <v>90.802694864835843</v>
      </c>
      <c r="BT88" s="35">
        <v>90.361388889370787</v>
      </c>
      <c r="BU88" s="35">
        <v>90.495535275226914</v>
      </c>
      <c r="BV88" s="35">
        <v>90.513211556763025</v>
      </c>
      <c r="BW88" s="35">
        <v>89.996251613844052</v>
      </c>
      <c r="BX88" s="35">
        <v>89.374490206944557</v>
      </c>
      <c r="BY88" s="35">
        <v>89.374490206944557</v>
      </c>
      <c r="BZ88" s="35">
        <v>88.593697871800686</v>
      </c>
      <c r="CA88" s="35">
        <v>88.483461878549548</v>
      </c>
      <c r="CB88" s="35">
        <v>88.521838974460096</v>
      </c>
      <c r="CC88" s="35">
        <v>88.387884472356149</v>
      </c>
      <c r="CD88" s="35">
        <v>87.997483900576768</v>
      </c>
      <c r="CE88" s="35">
        <v>87.696186547253419</v>
      </c>
      <c r="CF88" s="35">
        <v>87.843513208883905</v>
      </c>
      <c r="CG88" s="35">
        <v>86.421101378501021</v>
      </c>
      <c r="CH88" s="35">
        <v>86.249215472561076</v>
      </c>
      <c r="CI88" s="35">
        <v>86.232091940613259</v>
      </c>
      <c r="CJ88" s="35">
        <v>85.416785403276322</v>
      </c>
      <c r="CK88" s="35">
        <v>86.009936396021331</v>
      </c>
      <c r="CL88" s="35">
        <v>85.505386525556489</v>
      </c>
      <c r="CM88" s="35">
        <v>86.372966157131884</v>
      </c>
      <c r="CN88" s="35">
        <v>86.341393102814052</v>
      </c>
      <c r="CO88" s="35">
        <v>84.430276352878735</v>
      </c>
      <c r="CP88" s="35">
        <v>84.311068571398749</v>
      </c>
      <c r="CQ88" s="35">
        <v>83.781176008840831</v>
      </c>
      <c r="CR88" s="35">
        <v>83.781176008840831</v>
      </c>
      <c r="CS88" s="35">
        <v>83.781176008840831</v>
      </c>
      <c r="CT88" s="35">
        <v>83.781176008840831</v>
      </c>
      <c r="CU88" s="35">
        <v>86.932048321334165</v>
      </c>
      <c r="CV88" s="35">
        <v>86.947743413792878</v>
      </c>
      <c r="CW88" s="35">
        <v>86.839817784731281</v>
      </c>
      <c r="CX88" s="35">
        <v>87.098935388149599</v>
      </c>
      <c r="CY88" s="35">
        <v>87.098935388149599</v>
      </c>
      <c r="CZ88" s="35">
        <v>87.078674103825421</v>
      </c>
      <c r="DA88" s="35">
        <v>86.587579475223762</v>
      </c>
      <c r="DB88" s="35">
        <v>86.771214037386343</v>
      </c>
      <c r="DC88" s="35">
        <v>87.666147513611079</v>
      </c>
      <c r="DD88" s="35">
        <v>89.960421308100365</v>
      </c>
      <c r="DE88" s="35">
        <v>89.15993316374292</v>
      </c>
      <c r="DF88" s="35">
        <v>89.127874801709012</v>
      </c>
      <c r="DG88" s="35">
        <v>88.879336738832805</v>
      </c>
      <c r="DH88" s="35">
        <v>89.83140825297464</v>
      </c>
      <c r="DI88" s="35">
        <v>79.87678102740702</v>
      </c>
      <c r="DJ88" s="35">
        <v>78.588504096649956</v>
      </c>
      <c r="DK88" s="35">
        <v>78.523435676226327</v>
      </c>
      <c r="DL88" s="35">
        <v>79.120685289981395</v>
      </c>
      <c r="DM88" s="35">
        <v>79.617848093730188</v>
      </c>
      <c r="DN88" s="35">
        <v>79.617848093730188</v>
      </c>
      <c r="DO88" s="35">
        <v>81.600430437247383</v>
      </c>
      <c r="DP88" s="35">
        <v>89.410553619706079</v>
      </c>
      <c r="DQ88" s="35">
        <v>90.386748951524069</v>
      </c>
      <c r="DR88" s="35">
        <v>98.297236964475488</v>
      </c>
      <c r="DS88" s="35">
        <v>102.83448083069879</v>
      </c>
      <c r="DT88" s="35">
        <v>100</v>
      </c>
      <c r="DU88" s="35">
        <v>101.20067387598215</v>
      </c>
      <c r="DV88" s="35">
        <v>103.74873840917228</v>
      </c>
      <c r="DW88" s="35">
        <f t="shared" si="3"/>
        <v>1.2006738759821474</v>
      </c>
      <c r="DX88" s="35">
        <f t="shared" si="4"/>
        <v>11.319639694826506</v>
      </c>
      <c r="DZ88" s="36">
        <f t="shared" si="5"/>
        <v>0.96386714222598335</v>
      </c>
    </row>
    <row r="89" spans="1:130" ht="15.75" customHeight="1">
      <c r="A89" s="1" t="s">
        <v>98</v>
      </c>
      <c r="B89" s="37">
        <v>0.39812887530271646</v>
      </c>
      <c r="C89" s="37"/>
      <c r="D89" s="37"/>
      <c r="E89" s="37"/>
      <c r="F89" s="37">
        <v>122.49010372205963</v>
      </c>
      <c r="G89" s="37">
        <v>121.56981400580179</v>
      </c>
      <c r="H89" s="37">
        <v>119.62113862958364</v>
      </c>
      <c r="I89" s="37">
        <v>115.97592367212434</v>
      </c>
      <c r="J89" s="37">
        <v>115.97592367212434</v>
      </c>
      <c r="K89" s="37">
        <v>115.97592367212434</v>
      </c>
      <c r="L89" s="37">
        <v>113.3791415579589</v>
      </c>
      <c r="M89" s="37">
        <v>112.26827540480232</v>
      </c>
      <c r="N89" s="37">
        <v>108.60573622944392</v>
      </c>
      <c r="O89" s="37">
        <v>108.60436968982484</v>
      </c>
      <c r="P89" s="37">
        <v>108.54777595277947</v>
      </c>
      <c r="Q89" s="37">
        <v>105.7455608426705</v>
      </c>
      <c r="R89" s="37">
        <v>105.7455608426705</v>
      </c>
      <c r="S89" s="37">
        <v>105.7455608426705</v>
      </c>
      <c r="T89" s="37">
        <v>104.63862329995499</v>
      </c>
      <c r="U89" s="37">
        <v>107.80793177213197</v>
      </c>
      <c r="V89" s="37">
        <v>104.38194104701869</v>
      </c>
      <c r="W89" s="37">
        <v>105.0444342321786</v>
      </c>
      <c r="X89" s="37">
        <v>106.49547782453948</v>
      </c>
      <c r="Y89" s="37">
        <v>105.74790361261834</v>
      </c>
      <c r="Z89" s="37">
        <v>105.74790361261834</v>
      </c>
      <c r="AA89" s="37">
        <v>105.74790361261834</v>
      </c>
      <c r="AB89" s="37">
        <v>105.74790361261834</v>
      </c>
      <c r="AC89" s="37">
        <v>105.74790361261834</v>
      </c>
      <c r="AD89" s="37">
        <v>105.74790361261834</v>
      </c>
      <c r="AE89" s="37">
        <v>105.74790361261834</v>
      </c>
      <c r="AF89" s="37">
        <v>102.47624404184758</v>
      </c>
      <c r="AG89" s="37">
        <v>88.814455157391421</v>
      </c>
      <c r="AH89" s="37">
        <v>87.345730301011471</v>
      </c>
      <c r="AI89" s="37">
        <v>88.949263621836224</v>
      </c>
      <c r="AJ89" s="37">
        <v>87.648403506110654</v>
      </c>
      <c r="AK89" s="37">
        <v>88.723349271202082</v>
      </c>
      <c r="AL89" s="37">
        <v>91.230405910154701</v>
      </c>
      <c r="AM89" s="37">
        <v>89.272112060955138</v>
      </c>
      <c r="AN89" s="37">
        <v>91.871418773050792</v>
      </c>
      <c r="AO89" s="37">
        <v>89.652008946469323</v>
      </c>
      <c r="AP89" s="37">
        <v>92.511680763258525</v>
      </c>
      <c r="AQ89" s="37">
        <v>92.511680763258525</v>
      </c>
      <c r="AR89" s="37">
        <v>89.900619318005596</v>
      </c>
      <c r="AS89" s="37">
        <v>93.794591446147734</v>
      </c>
      <c r="AT89" s="37">
        <v>89.305382872218544</v>
      </c>
      <c r="AU89" s="37">
        <v>90.484950231890053</v>
      </c>
      <c r="AV89" s="37">
        <v>90.498036870173138</v>
      </c>
      <c r="AW89" s="37">
        <v>99.357109955382981</v>
      </c>
      <c r="AX89" s="37">
        <v>100</v>
      </c>
      <c r="AY89" s="37">
        <v>100.03771660102798</v>
      </c>
      <c r="AZ89" s="37">
        <v>98.759929319269361</v>
      </c>
      <c r="BA89" s="37">
        <v>97.371989209316212</v>
      </c>
      <c r="BB89" s="37">
        <v>97.371989209316212</v>
      </c>
      <c r="BC89" s="37">
        <v>96.966050608688931</v>
      </c>
      <c r="BD89" s="37">
        <v>94.551469788390449</v>
      </c>
      <c r="BE89" s="37">
        <v>94.308187462301746</v>
      </c>
      <c r="BF89" s="37">
        <v>93.255924553583512</v>
      </c>
      <c r="BG89" s="37">
        <v>93.195858892656815</v>
      </c>
      <c r="BH89" s="37">
        <v>92.655650215845284</v>
      </c>
      <c r="BI89" s="37">
        <v>92.582815180227101</v>
      </c>
      <c r="BJ89" s="37">
        <v>92.952375501046731</v>
      </c>
      <c r="BK89" s="37">
        <v>92.918128203500203</v>
      </c>
      <c r="BL89" s="37">
        <v>92.918128203500203</v>
      </c>
      <c r="BM89" s="37">
        <v>92.979500039943517</v>
      </c>
      <c r="BN89" s="37">
        <v>92.859701797651582</v>
      </c>
      <c r="BO89" s="37">
        <v>92.609296069493126</v>
      </c>
      <c r="BP89" s="37">
        <v>92.609296069493126</v>
      </c>
      <c r="BQ89" s="37">
        <v>91.644911159784655</v>
      </c>
      <c r="BR89" s="37">
        <v>91.210923526559554</v>
      </c>
      <c r="BS89" s="37">
        <v>90.802694864835843</v>
      </c>
      <c r="BT89" s="37">
        <v>90.361388889370787</v>
      </c>
      <c r="BU89" s="37">
        <v>90.495535275226914</v>
      </c>
      <c r="BV89" s="37">
        <v>90.513211556763025</v>
      </c>
      <c r="BW89" s="37">
        <v>89.996251613844052</v>
      </c>
      <c r="BX89" s="37">
        <v>89.374490206944557</v>
      </c>
      <c r="BY89" s="37">
        <v>89.374490206944557</v>
      </c>
      <c r="BZ89" s="37">
        <v>88.593697871800686</v>
      </c>
      <c r="CA89" s="37">
        <v>88.483461878549548</v>
      </c>
      <c r="CB89" s="37">
        <v>88.521838974460096</v>
      </c>
      <c r="CC89" s="37">
        <v>88.387884472356149</v>
      </c>
      <c r="CD89" s="37">
        <v>87.997483900576768</v>
      </c>
      <c r="CE89" s="37">
        <v>87.696186547253419</v>
      </c>
      <c r="CF89" s="37">
        <v>87.843513208883905</v>
      </c>
      <c r="CG89" s="37">
        <v>86.421101378501021</v>
      </c>
      <c r="CH89" s="37">
        <v>86.249215472561076</v>
      </c>
      <c r="CI89" s="37">
        <v>86.232091940613259</v>
      </c>
      <c r="CJ89" s="37">
        <v>85.416785403276322</v>
      </c>
      <c r="CK89" s="37">
        <v>86.009936396021331</v>
      </c>
      <c r="CL89" s="37">
        <v>85.505386525556489</v>
      </c>
      <c r="CM89" s="37">
        <v>86.372966157131884</v>
      </c>
      <c r="CN89" s="37">
        <v>86.341393102814052</v>
      </c>
      <c r="CO89" s="37">
        <v>84.430276352878735</v>
      </c>
      <c r="CP89" s="37">
        <v>84.311068571398749</v>
      </c>
      <c r="CQ89" s="37">
        <v>83.781176008840831</v>
      </c>
      <c r="CR89" s="37">
        <v>83.781176008840831</v>
      </c>
      <c r="CS89" s="37">
        <v>83.781176008840831</v>
      </c>
      <c r="CT89" s="37">
        <v>83.781176008840831</v>
      </c>
      <c r="CU89" s="37">
        <v>86.932048321334165</v>
      </c>
      <c r="CV89" s="37">
        <v>86.947743413792878</v>
      </c>
      <c r="CW89" s="37">
        <v>86.839817784731281</v>
      </c>
      <c r="CX89" s="37">
        <v>87.098935388149599</v>
      </c>
      <c r="CY89" s="37">
        <v>87.098935388149599</v>
      </c>
      <c r="CZ89" s="37">
        <v>87.078674103825421</v>
      </c>
      <c r="DA89" s="37">
        <v>86.587579475223762</v>
      </c>
      <c r="DB89" s="37">
        <v>86.771214037386343</v>
      </c>
      <c r="DC89" s="37">
        <v>87.666147513611079</v>
      </c>
      <c r="DD89" s="37">
        <v>89.960421308100365</v>
      </c>
      <c r="DE89" s="37">
        <v>89.15993316374292</v>
      </c>
      <c r="DF89" s="37">
        <v>89.127874801709012</v>
      </c>
      <c r="DG89" s="37">
        <v>88.879336738832805</v>
      </c>
      <c r="DH89" s="37">
        <v>89.83140825297464</v>
      </c>
      <c r="DI89" s="37">
        <v>79.87678102740702</v>
      </c>
      <c r="DJ89" s="37">
        <v>78.588504096649956</v>
      </c>
      <c r="DK89" s="37">
        <v>78.523435676226327</v>
      </c>
      <c r="DL89" s="37">
        <v>79.120685289981395</v>
      </c>
      <c r="DM89" s="37">
        <v>79.617848093730188</v>
      </c>
      <c r="DN89" s="37">
        <v>79.617848093730188</v>
      </c>
      <c r="DO89" s="37">
        <v>81.600430437247383</v>
      </c>
      <c r="DP89" s="37">
        <v>89.410553619706079</v>
      </c>
      <c r="DQ89" s="37">
        <v>90.386748951524069</v>
      </c>
      <c r="DR89" s="37">
        <v>98.297236964475488</v>
      </c>
      <c r="DS89" s="37">
        <v>102.83448083069879</v>
      </c>
      <c r="DT89" s="35">
        <v>100</v>
      </c>
      <c r="DU89" s="37">
        <v>101.20067387598215</v>
      </c>
      <c r="DV89" s="37">
        <v>103.74873840917228</v>
      </c>
      <c r="DW89" s="37">
        <f t="shared" si="3"/>
        <v>1.2006738759821474</v>
      </c>
      <c r="DX89" s="37">
        <f t="shared" si="4"/>
        <v>11.319639694826506</v>
      </c>
      <c r="DZ89" s="36">
        <f t="shared" si="5"/>
        <v>0.96386714222598335</v>
      </c>
    </row>
    <row r="90" spans="1:130" s="36" customFormat="1" ht="13">
      <c r="A90" s="3" t="s">
        <v>68</v>
      </c>
      <c r="B90" s="35">
        <v>3.0039257746156993</v>
      </c>
      <c r="C90" s="35"/>
      <c r="D90" s="35"/>
      <c r="E90" s="35"/>
      <c r="F90" s="37">
        <v>106.63125388010988</v>
      </c>
      <c r="G90" s="35">
        <v>106.53771423629432</v>
      </c>
      <c r="H90" s="35">
        <v>107.32171697663682</v>
      </c>
      <c r="I90" s="35">
        <v>103.80449454267661</v>
      </c>
      <c r="J90" s="35">
        <v>103.49042366398828</v>
      </c>
      <c r="K90" s="35">
        <v>102.44406303744877</v>
      </c>
      <c r="L90" s="35">
        <v>102.33876078505259</v>
      </c>
      <c r="M90" s="35">
        <v>102.48508474522305</v>
      </c>
      <c r="N90" s="35">
        <v>102.48508474522305</v>
      </c>
      <c r="O90" s="35">
        <v>102.44396951928793</v>
      </c>
      <c r="P90" s="35">
        <v>102.44396951928793</v>
      </c>
      <c r="Q90" s="35">
        <v>102.04764453440866</v>
      </c>
      <c r="R90" s="35">
        <v>101.99056928682056</v>
      </c>
      <c r="S90" s="35">
        <v>101.93928842858315</v>
      </c>
      <c r="T90" s="35">
        <v>101.9458860018177</v>
      </c>
      <c r="U90" s="35">
        <v>101.88024309459908</v>
      </c>
      <c r="V90" s="35">
        <v>101.9458860018177</v>
      </c>
      <c r="W90" s="35">
        <v>101.85854910761375</v>
      </c>
      <c r="X90" s="35">
        <v>101.03426296355958</v>
      </c>
      <c r="Y90" s="35">
        <v>101.96083643916678</v>
      </c>
      <c r="Z90" s="35">
        <v>101.78438225609905</v>
      </c>
      <c r="AA90" s="35">
        <v>100.32578783378284</v>
      </c>
      <c r="AB90" s="35">
        <v>100.41130774987504</v>
      </c>
      <c r="AC90" s="35">
        <v>99.928503740475051</v>
      </c>
      <c r="AD90" s="35">
        <v>99.50653801160891</v>
      </c>
      <c r="AE90" s="35">
        <v>99.340717418564324</v>
      </c>
      <c r="AF90" s="35">
        <v>99.340717418564324</v>
      </c>
      <c r="AG90" s="35">
        <v>99.207443903239692</v>
      </c>
      <c r="AH90" s="35">
        <v>99.207443903239692</v>
      </c>
      <c r="AI90" s="35">
        <v>99.566290983069294</v>
      </c>
      <c r="AJ90" s="35">
        <v>99.495855643649861</v>
      </c>
      <c r="AK90" s="35">
        <v>99.495855643649861</v>
      </c>
      <c r="AL90" s="35">
        <v>99.514915622097334</v>
      </c>
      <c r="AM90" s="35">
        <v>100.37659005400815</v>
      </c>
      <c r="AN90" s="35">
        <v>99.572022390535906</v>
      </c>
      <c r="AO90" s="35">
        <v>99.572022390535906</v>
      </c>
      <c r="AP90" s="35">
        <v>99.572022390535906</v>
      </c>
      <c r="AQ90" s="35">
        <v>99.50864765733597</v>
      </c>
      <c r="AR90" s="35">
        <v>99.488977954689929</v>
      </c>
      <c r="AS90" s="35">
        <v>99.488977954689929</v>
      </c>
      <c r="AT90" s="35">
        <v>99.572022390535906</v>
      </c>
      <c r="AU90" s="35">
        <v>99.629031603102717</v>
      </c>
      <c r="AV90" s="35">
        <v>99.580899974867179</v>
      </c>
      <c r="AW90" s="35">
        <v>99.597825918619634</v>
      </c>
      <c r="AX90" s="35">
        <v>100</v>
      </c>
      <c r="AY90" s="35">
        <v>99.999999999999986</v>
      </c>
      <c r="AZ90" s="35">
        <v>99.981339888728471</v>
      </c>
      <c r="BA90" s="35">
        <v>99.936594585153927</v>
      </c>
      <c r="BB90" s="35">
        <v>85.069917306024493</v>
      </c>
      <c r="BC90" s="35">
        <v>85.068888623951125</v>
      </c>
      <c r="BD90" s="35">
        <v>85.060541280172259</v>
      </c>
      <c r="BE90" s="35">
        <v>85.057696736349257</v>
      </c>
      <c r="BF90" s="35">
        <v>85.057696736349257</v>
      </c>
      <c r="BG90" s="35">
        <v>85.057696736349257</v>
      </c>
      <c r="BH90" s="35">
        <v>85.057696736349257</v>
      </c>
      <c r="BI90" s="35">
        <v>85.057696736349257</v>
      </c>
      <c r="BJ90" s="35">
        <v>85.057696736349257</v>
      </c>
      <c r="BK90" s="35">
        <v>85.057696736349257</v>
      </c>
      <c r="BL90" s="35">
        <v>85.057696736349257</v>
      </c>
      <c r="BM90" s="35">
        <v>85.057696736349257</v>
      </c>
      <c r="BN90" s="35">
        <v>85.057696736349257</v>
      </c>
      <c r="BO90" s="35">
        <v>85.057696736349257</v>
      </c>
      <c r="BP90" s="35">
        <v>85.057696736349257</v>
      </c>
      <c r="BQ90" s="35">
        <v>85.057696736349257</v>
      </c>
      <c r="BR90" s="35">
        <v>85.057696736349257</v>
      </c>
      <c r="BS90" s="35">
        <v>85.057696736349257</v>
      </c>
      <c r="BT90" s="35">
        <v>85.062228422548074</v>
      </c>
      <c r="BU90" s="35">
        <v>85.062228422548074</v>
      </c>
      <c r="BV90" s="35">
        <v>85.062228422548074</v>
      </c>
      <c r="BW90" s="35">
        <v>72.083362796698083</v>
      </c>
      <c r="BX90" s="35">
        <v>72.083362796698083</v>
      </c>
      <c r="BY90" s="35">
        <v>72.083362796698083</v>
      </c>
      <c r="BZ90" s="35">
        <v>72.080094791825957</v>
      </c>
      <c r="CA90" s="35">
        <v>72.079205888791364</v>
      </c>
      <c r="CB90" s="35">
        <v>72.079205888791364</v>
      </c>
      <c r="CC90" s="35">
        <v>72.079205888791364</v>
      </c>
      <c r="CD90" s="35">
        <v>72.079205888791364</v>
      </c>
      <c r="CE90" s="35">
        <v>71.776301652166964</v>
      </c>
      <c r="CF90" s="35">
        <v>71.776301652166964</v>
      </c>
      <c r="CG90" s="35">
        <v>71.775296333254758</v>
      </c>
      <c r="CH90" s="35">
        <v>71.771461434585817</v>
      </c>
      <c r="CI90" s="35">
        <v>71.771461434585817</v>
      </c>
      <c r="CJ90" s="35">
        <v>71.771461434585817</v>
      </c>
      <c r="CK90" s="35">
        <v>72.041428822828109</v>
      </c>
      <c r="CL90" s="35">
        <v>72.041428822828109</v>
      </c>
      <c r="CM90" s="35">
        <v>70.581610528032016</v>
      </c>
      <c r="CN90" s="35">
        <v>70.581610528032016</v>
      </c>
      <c r="CO90" s="35">
        <v>70.53475090392503</v>
      </c>
      <c r="CP90" s="35">
        <v>70.53475090392503</v>
      </c>
      <c r="CQ90" s="35">
        <v>70.53475090392503</v>
      </c>
      <c r="CR90" s="35">
        <v>70.53475090392503</v>
      </c>
      <c r="CS90" s="35">
        <v>70.53475090392503</v>
      </c>
      <c r="CT90" s="35">
        <v>70.53475090392503</v>
      </c>
      <c r="CU90" s="35">
        <v>70.475156804860788</v>
      </c>
      <c r="CV90" s="35">
        <v>70.475156804860788</v>
      </c>
      <c r="CW90" s="35">
        <v>70.475156804860788</v>
      </c>
      <c r="CX90" s="35">
        <v>70.482525143510557</v>
      </c>
      <c r="CY90" s="35">
        <v>70.482525143510557</v>
      </c>
      <c r="CZ90" s="35">
        <v>70.482525143510557</v>
      </c>
      <c r="DA90" s="35">
        <v>70.482525143510557</v>
      </c>
      <c r="DB90" s="35">
        <v>70.482525143510557</v>
      </c>
      <c r="DC90" s="35">
        <v>70.482525143510557</v>
      </c>
      <c r="DD90" s="35">
        <v>70.482525143510557</v>
      </c>
      <c r="DE90" s="35">
        <v>70.553529770014208</v>
      </c>
      <c r="DF90" s="35">
        <v>70.553529770014208</v>
      </c>
      <c r="DG90" s="35">
        <v>70.553529770014208</v>
      </c>
      <c r="DH90" s="35">
        <v>70.553529770014208</v>
      </c>
      <c r="DI90" s="35">
        <v>70.553529770014208</v>
      </c>
      <c r="DJ90" s="35">
        <v>70.553529770014208</v>
      </c>
      <c r="DK90" s="35">
        <v>70.553529770014208</v>
      </c>
      <c r="DL90" s="35">
        <v>70.553529770014208</v>
      </c>
      <c r="DM90" s="35">
        <v>70.553529770014208</v>
      </c>
      <c r="DN90" s="35">
        <v>70.553529770014208</v>
      </c>
      <c r="DO90" s="35">
        <v>70.553529770014208</v>
      </c>
      <c r="DP90" s="35">
        <v>70.650256962649806</v>
      </c>
      <c r="DQ90" s="35">
        <v>70.669705889875104</v>
      </c>
      <c r="DR90" s="35">
        <v>70.669705889875104</v>
      </c>
      <c r="DS90" s="35">
        <v>71.010900202319476</v>
      </c>
      <c r="DT90" s="35">
        <v>100</v>
      </c>
      <c r="DU90" s="35">
        <v>99.974370329053471</v>
      </c>
      <c r="DV90" s="35">
        <v>71.010900202319476</v>
      </c>
      <c r="DW90" s="35">
        <f t="shared" si="3"/>
        <v>-2.5629670946528904E-2</v>
      </c>
      <c r="DX90" s="35">
        <f t="shared" si="4"/>
        <v>41.736352987545047</v>
      </c>
      <c r="DZ90" s="36">
        <f t="shared" si="5"/>
        <v>1.4082345064643136</v>
      </c>
    </row>
    <row r="91" spans="1:130">
      <c r="A91" s="1" t="s">
        <v>99</v>
      </c>
      <c r="B91" s="37">
        <v>3.0039257746156993</v>
      </c>
      <c r="C91" s="37"/>
      <c r="D91" s="37"/>
      <c r="E91" s="37"/>
      <c r="F91" s="37">
        <v>106.63125388010988</v>
      </c>
      <c r="G91" s="37">
        <v>106.53771423629432</v>
      </c>
      <c r="H91" s="37">
        <v>107.32171697663682</v>
      </c>
      <c r="I91" s="37">
        <v>103.80449454267661</v>
      </c>
      <c r="J91" s="37">
        <v>103.49042366398828</v>
      </c>
      <c r="K91" s="37">
        <v>102.44406303744877</v>
      </c>
      <c r="L91" s="37">
        <v>102.33876078505259</v>
      </c>
      <c r="M91" s="37">
        <v>102.48508474522305</v>
      </c>
      <c r="N91" s="37">
        <v>102.48508474522305</v>
      </c>
      <c r="O91" s="37">
        <v>102.44396951928793</v>
      </c>
      <c r="P91" s="37">
        <v>102.44396951928793</v>
      </c>
      <c r="Q91" s="37">
        <v>102.04764453440866</v>
      </c>
      <c r="R91" s="37">
        <v>101.99056928682056</v>
      </c>
      <c r="S91" s="37">
        <v>101.93928842858315</v>
      </c>
      <c r="T91" s="37">
        <v>101.9458860018177</v>
      </c>
      <c r="U91" s="37">
        <v>101.88024309459908</v>
      </c>
      <c r="V91" s="37">
        <v>101.9458860018177</v>
      </c>
      <c r="W91" s="37">
        <v>101.85854910761375</v>
      </c>
      <c r="X91" s="37">
        <v>101.03426296355958</v>
      </c>
      <c r="Y91" s="37">
        <v>101.96083643916678</v>
      </c>
      <c r="Z91" s="37">
        <v>101.78438225609905</v>
      </c>
      <c r="AA91" s="37">
        <v>100.32578783378284</v>
      </c>
      <c r="AB91" s="37">
        <v>100.41130774987504</v>
      </c>
      <c r="AC91" s="37">
        <v>99.928503740475051</v>
      </c>
      <c r="AD91" s="37">
        <v>99.50653801160891</v>
      </c>
      <c r="AE91" s="37">
        <v>99.340717418564324</v>
      </c>
      <c r="AF91" s="37">
        <v>99.340717418564324</v>
      </c>
      <c r="AG91" s="37">
        <v>99.207443903239692</v>
      </c>
      <c r="AH91" s="37">
        <v>99.207443903239692</v>
      </c>
      <c r="AI91" s="37">
        <v>99.566290983069294</v>
      </c>
      <c r="AJ91" s="37">
        <v>99.495855643649861</v>
      </c>
      <c r="AK91" s="37">
        <v>99.495855643649861</v>
      </c>
      <c r="AL91" s="37">
        <v>99.514915622097334</v>
      </c>
      <c r="AM91" s="37">
        <v>100.37659005400815</v>
      </c>
      <c r="AN91" s="37">
        <v>99.572022390535906</v>
      </c>
      <c r="AO91" s="37">
        <v>99.572022390535906</v>
      </c>
      <c r="AP91" s="37">
        <v>99.572022390535906</v>
      </c>
      <c r="AQ91" s="37">
        <v>99.50864765733597</v>
      </c>
      <c r="AR91" s="37">
        <v>99.488977954689929</v>
      </c>
      <c r="AS91" s="37">
        <v>99.488977954689929</v>
      </c>
      <c r="AT91" s="37">
        <v>99.572022390535906</v>
      </c>
      <c r="AU91" s="37">
        <v>99.629031603102717</v>
      </c>
      <c r="AV91" s="37">
        <v>99.580899974867179</v>
      </c>
      <c r="AW91" s="37">
        <v>99.597825918619634</v>
      </c>
      <c r="AX91" s="37">
        <v>100</v>
      </c>
      <c r="AY91" s="37">
        <v>99.999999999999986</v>
      </c>
      <c r="AZ91" s="37">
        <v>99.981339888728471</v>
      </c>
      <c r="BA91" s="37">
        <v>99.936594585153927</v>
      </c>
      <c r="BB91" s="37">
        <v>85.069917306024493</v>
      </c>
      <c r="BC91" s="37">
        <v>85.068888623951125</v>
      </c>
      <c r="BD91" s="37">
        <v>85.060541280172259</v>
      </c>
      <c r="BE91" s="37">
        <v>85.057696736349257</v>
      </c>
      <c r="BF91" s="37">
        <v>85.057696736349257</v>
      </c>
      <c r="BG91" s="37">
        <v>85.057696736349257</v>
      </c>
      <c r="BH91" s="37">
        <v>85.057696736349257</v>
      </c>
      <c r="BI91" s="37">
        <v>85.057696736349257</v>
      </c>
      <c r="BJ91" s="37">
        <v>85.057696736349257</v>
      </c>
      <c r="BK91" s="37">
        <v>85.057696736349257</v>
      </c>
      <c r="BL91" s="37">
        <v>85.057696736349257</v>
      </c>
      <c r="BM91" s="37">
        <v>85.057696736349257</v>
      </c>
      <c r="BN91" s="37">
        <v>85.057696736349257</v>
      </c>
      <c r="BO91" s="37">
        <v>85.057696736349257</v>
      </c>
      <c r="BP91" s="37">
        <v>85.057696736349257</v>
      </c>
      <c r="BQ91" s="37">
        <v>85.057696736349257</v>
      </c>
      <c r="BR91" s="37">
        <v>85.057696736349257</v>
      </c>
      <c r="BS91" s="37">
        <v>85.057696736349257</v>
      </c>
      <c r="BT91" s="37">
        <v>85.062228422548074</v>
      </c>
      <c r="BU91" s="37">
        <v>85.062228422548074</v>
      </c>
      <c r="BV91" s="37">
        <v>85.062228422548074</v>
      </c>
      <c r="BW91" s="37">
        <v>72.083362796698083</v>
      </c>
      <c r="BX91" s="37">
        <v>72.083362796698083</v>
      </c>
      <c r="BY91" s="37">
        <v>72.083362796698083</v>
      </c>
      <c r="BZ91" s="37">
        <v>72.080094791825957</v>
      </c>
      <c r="CA91" s="37">
        <v>72.079205888791364</v>
      </c>
      <c r="CB91" s="37">
        <v>72.079205888791364</v>
      </c>
      <c r="CC91" s="37">
        <v>72.079205888791364</v>
      </c>
      <c r="CD91" s="37">
        <v>72.079205888791364</v>
      </c>
      <c r="CE91" s="37">
        <v>71.776301652166964</v>
      </c>
      <c r="CF91" s="37">
        <v>71.776301652166964</v>
      </c>
      <c r="CG91" s="37">
        <v>71.775296333254758</v>
      </c>
      <c r="CH91" s="37">
        <v>71.771461434585817</v>
      </c>
      <c r="CI91" s="37">
        <v>71.771461434585817</v>
      </c>
      <c r="CJ91" s="37">
        <v>71.771461434585817</v>
      </c>
      <c r="CK91" s="37">
        <v>72.041428822828109</v>
      </c>
      <c r="CL91" s="37">
        <v>72.041428822828109</v>
      </c>
      <c r="CM91" s="37">
        <v>70.581610528032016</v>
      </c>
      <c r="CN91" s="37">
        <v>70.581610528032016</v>
      </c>
      <c r="CO91" s="37">
        <v>70.53475090392503</v>
      </c>
      <c r="CP91" s="37">
        <v>70.53475090392503</v>
      </c>
      <c r="CQ91" s="37">
        <v>70.53475090392503</v>
      </c>
      <c r="CR91" s="37">
        <v>70.53475090392503</v>
      </c>
      <c r="CS91" s="37">
        <v>70.53475090392503</v>
      </c>
      <c r="CT91" s="37">
        <v>70.53475090392503</v>
      </c>
      <c r="CU91" s="37">
        <v>70.475156804860788</v>
      </c>
      <c r="CV91" s="37">
        <v>70.475156804860788</v>
      </c>
      <c r="CW91" s="37">
        <v>70.475156804860788</v>
      </c>
      <c r="CX91" s="37">
        <v>70.482525143510557</v>
      </c>
      <c r="CY91" s="37">
        <v>70.482525143510557</v>
      </c>
      <c r="CZ91" s="37">
        <v>70.482525143510557</v>
      </c>
      <c r="DA91" s="37">
        <v>70.482525143510557</v>
      </c>
      <c r="DB91" s="37">
        <v>70.482525143510557</v>
      </c>
      <c r="DC91" s="37">
        <v>70.482525143510557</v>
      </c>
      <c r="DD91" s="37">
        <v>70.482525143510557</v>
      </c>
      <c r="DE91" s="37">
        <v>70.553529770014208</v>
      </c>
      <c r="DF91" s="37">
        <v>70.553529770014208</v>
      </c>
      <c r="DG91" s="37">
        <v>70.553529770014208</v>
      </c>
      <c r="DH91" s="37">
        <v>70.553529770014208</v>
      </c>
      <c r="DI91" s="37">
        <v>70.553529770014208</v>
      </c>
      <c r="DJ91" s="37">
        <v>70.553529770014208</v>
      </c>
      <c r="DK91" s="37">
        <v>70.553529770014208</v>
      </c>
      <c r="DL91" s="37">
        <v>70.553529770014208</v>
      </c>
      <c r="DM91" s="37">
        <v>70.553529770014208</v>
      </c>
      <c r="DN91" s="37">
        <v>70.553529770014208</v>
      </c>
      <c r="DO91" s="37">
        <v>70.553529770014208</v>
      </c>
      <c r="DP91" s="37">
        <v>70.650256962649806</v>
      </c>
      <c r="DQ91" s="37">
        <v>70.669705889875104</v>
      </c>
      <c r="DR91" s="37">
        <v>70.669705889875104</v>
      </c>
      <c r="DS91" s="37">
        <v>71.010900202319476</v>
      </c>
      <c r="DT91" s="35">
        <v>100</v>
      </c>
      <c r="DU91" s="37">
        <v>99.974370329053471</v>
      </c>
      <c r="DV91" s="37">
        <v>71.010900202319476</v>
      </c>
      <c r="DW91" s="37">
        <f t="shared" si="3"/>
        <v>-2.5629670946528904E-2</v>
      </c>
      <c r="DX91" s="37">
        <f t="shared" si="4"/>
        <v>41.736352987545047</v>
      </c>
      <c r="DZ91" s="36">
        <f t="shared" si="5"/>
        <v>1.4082345064643136</v>
      </c>
    </row>
    <row r="92" spans="1:130" s="36" customFormat="1" ht="13.5" customHeight="1">
      <c r="A92" s="3" t="s">
        <v>69</v>
      </c>
      <c r="B92" s="35">
        <v>2.102469008704809</v>
      </c>
      <c r="C92" s="35">
        <v>99.114960797513916</v>
      </c>
      <c r="D92" s="35">
        <v>101.50916680164633</v>
      </c>
      <c r="E92" s="35">
        <v>100.96311158769686</v>
      </c>
      <c r="F92" s="35">
        <v>101.13651791010371</v>
      </c>
      <c r="G92" s="35">
        <v>101.63767373935049</v>
      </c>
      <c r="H92" s="35">
        <v>100.16624888537618</v>
      </c>
      <c r="I92" s="35">
        <v>100.72296288005622</v>
      </c>
      <c r="J92" s="35">
        <v>100.40927128446258</v>
      </c>
      <c r="K92" s="35">
        <v>104.42962838391107</v>
      </c>
      <c r="L92" s="35">
        <v>104.02408636504499</v>
      </c>
      <c r="M92" s="35">
        <v>101.51862463530833</v>
      </c>
      <c r="N92" s="35">
        <v>101.3741331768649</v>
      </c>
      <c r="O92" s="35">
        <v>103.14722969111779</v>
      </c>
      <c r="P92" s="35">
        <v>101.84671847500326</v>
      </c>
      <c r="Q92" s="35">
        <v>100.83764155769661</v>
      </c>
      <c r="R92" s="35">
        <v>98.635690314057811</v>
      </c>
      <c r="S92" s="35">
        <v>98.910390711582465</v>
      </c>
      <c r="T92" s="35">
        <v>98.551567908168138</v>
      </c>
      <c r="U92" s="35">
        <v>98.770618076076317</v>
      </c>
      <c r="V92" s="35">
        <v>98.291193480362537</v>
      </c>
      <c r="W92" s="35">
        <v>98.407564807565279</v>
      </c>
      <c r="X92" s="35">
        <v>98.226048045325982</v>
      </c>
      <c r="Y92" s="35">
        <v>98.080949150922692</v>
      </c>
      <c r="Z92" s="35">
        <v>98.452847745966949</v>
      </c>
      <c r="AA92" s="35">
        <v>98.07878717937048</v>
      </c>
      <c r="AB92" s="35">
        <v>98.349517352190986</v>
      </c>
      <c r="AC92" s="35">
        <v>98.815545621894074</v>
      </c>
      <c r="AD92" s="35">
        <v>99.033638204228907</v>
      </c>
      <c r="AE92" s="35">
        <v>99.381182535258148</v>
      </c>
      <c r="AF92" s="35">
        <v>100.07328984841816</v>
      </c>
      <c r="AG92" s="35">
        <v>100.02824383840576</v>
      </c>
      <c r="AH92" s="35">
        <v>99.963345203774693</v>
      </c>
      <c r="AI92" s="35">
        <v>100.16140746519892</v>
      </c>
      <c r="AJ92" s="35">
        <v>100.20764798917395</v>
      </c>
      <c r="AK92" s="35">
        <v>100.21129076315917</v>
      </c>
      <c r="AL92" s="35">
        <v>100.02649649153479</v>
      </c>
      <c r="AM92" s="35">
        <v>98.126732813334513</v>
      </c>
      <c r="AN92" s="35">
        <v>100.11947114029586</v>
      </c>
      <c r="AO92" s="35">
        <v>100.24876493673074</v>
      </c>
      <c r="AP92" s="35">
        <v>100.20510100898915</v>
      </c>
      <c r="AQ92" s="35">
        <v>100.45939427480317</v>
      </c>
      <c r="AR92" s="35">
        <v>100.07882804951763</v>
      </c>
      <c r="AS92" s="35">
        <v>100.24132143650077</v>
      </c>
      <c r="AT92" s="35">
        <v>100.23415435272496</v>
      </c>
      <c r="AU92" s="35">
        <v>100.48104360637389</v>
      </c>
      <c r="AV92" s="35">
        <v>100.04667489268871</v>
      </c>
      <c r="AW92" s="35">
        <v>100.10404117894382</v>
      </c>
      <c r="AX92" s="35">
        <v>100</v>
      </c>
      <c r="AY92" s="35">
        <v>100.01163911536008</v>
      </c>
      <c r="AZ92" s="35">
        <v>99.932228894275084</v>
      </c>
      <c r="BA92" s="35">
        <v>100.06102497674395</v>
      </c>
      <c r="BB92" s="35">
        <v>100.1160635011442</v>
      </c>
      <c r="BC92" s="35">
        <v>99.626178438105455</v>
      </c>
      <c r="BD92" s="35">
        <v>99.743657004624893</v>
      </c>
      <c r="BE92" s="35">
        <v>99.631961842258264</v>
      </c>
      <c r="BF92" s="35">
        <v>99.535404497311944</v>
      </c>
      <c r="BG92" s="35">
        <v>99.464555541607723</v>
      </c>
      <c r="BH92" s="35">
        <v>99.316469384659428</v>
      </c>
      <c r="BI92" s="35">
        <v>99.183795443564463</v>
      </c>
      <c r="BJ92" s="35">
        <v>98.965022851892272</v>
      </c>
      <c r="BK92" s="35">
        <v>98.893856796081721</v>
      </c>
      <c r="BL92" s="35">
        <v>98.856100341179811</v>
      </c>
      <c r="BM92" s="35">
        <v>98.851734923953501</v>
      </c>
      <c r="BN92" s="35">
        <v>99.184164628350771</v>
      </c>
      <c r="BO92" s="35">
        <v>98.988765248259384</v>
      </c>
      <c r="BP92" s="35">
        <v>98.904195729773377</v>
      </c>
      <c r="BQ92" s="35">
        <v>98.827377683855829</v>
      </c>
      <c r="BR92" s="35">
        <v>98.754682297943091</v>
      </c>
      <c r="BS92" s="35">
        <v>98.619915768582985</v>
      </c>
      <c r="BT92" s="35">
        <v>98.576176521047898</v>
      </c>
      <c r="BU92" s="35">
        <v>98.600337461357853</v>
      </c>
      <c r="BV92" s="35">
        <v>98.438840740199453</v>
      </c>
      <c r="BW92" s="35">
        <v>98.459725164435724</v>
      </c>
      <c r="BX92" s="35">
        <v>98.293936731880166</v>
      </c>
      <c r="BY92" s="35">
        <v>98.319238219512883</v>
      </c>
      <c r="BZ92" s="35">
        <v>98.246065840233754</v>
      </c>
      <c r="CA92" s="35">
        <v>98.138818852097415</v>
      </c>
      <c r="CB92" s="35">
        <v>98.046542594620462</v>
      </c>
      <c r="CC92" s="35">
        <v>97.907744020231533</v>
      </c>
      <c r="CD92" s="35">
        <v>97.657612438180436</v>
      </c>
      <c r="CE92" s="35">
        <v>97.644375939365162</v>
      </c>
      <c r="CF92" s="35">
        <v>97.503419782866729</v>
      </c>
      <c r="CG92" s="35">
        <v>97.480042396968258</v>
      </c>
      <c r="CH92" s="35">
        <v>97.563714674327187</v>
      </c>
      <c r="CI92" s="35">
        <v>97.387665712987499</v>
      </c>
      <c r="CJ92" s="35">
        <v>97.375826638594646</v>
      </c>
      <c r="CK92" s="35">
        <v>97.33674400328114</v>
      </c>
      <c r="CL92" s="35">
        <v>97.313930979814472</v>
      </c>
      <c r="CM92" s="35">
        <v>97.37503825664264</v>
      </c>
      <c r="CN92" s="35">
        <v>97.146259827789478</v>
      </c>
      <c r="CO92" s="35">
        <v>97.230586053095379</v>
      </c>
      <c r="CP92" s="35">
        <v>97.131429321031632</v>
      </c>
      <c r="CQ92" s="35">
        <v>96.879847383887878</v>
      </c>
      <c r="CR92" s="35">
        <v>96.866974785430017</v>
      </c>
      <c r="CS92" s="35">
        <v>97.045992727865368</v>
      </c>
      <c r="CT92" s="35">
        <v>97.32595437278863</v>
      </c>
      <c r="CU92" s="35">
        <v>97.586529877957148</v>
      </c>
      <c r="CV92" s="35">
        <v>97.550075911152547</v>
      </c>
      <c r="CW92" s="35">
        <v>97.726515660858766</v>
      </c>
      <c r="CX92" s="35">
        <v>97.746639254842108</v>
      </c>
      <c r="CY92" s="35">
        <v>97.543739931563579</v>
      </c>
      <c r="CZ92" s="35">
        <v>97.716643304051487</v>
      </c>
      <c r="DA92" s="35">
        <v>97.761459343108015</v>
      </c>
      <c r="DB92" s="35">
        <v>97.885983278174336</v>
      </c>
      <c r="DC92" s="35">
        <v>98.516924125768128</v>
      </c>
      <c r="DD92" s="35">
        <v>101.55154629320602</v>
      </c>
      <c r="DE92" s="35">
        <v>102.70609517245821</v>
      </c>
      <c r="DF92" s="35">
        <v>103.50546370467003</v>
      </c>
      <c r="DG92" s="35">
        <v>105.34511180986748</v>
      </c>
      <c r="DH92" s="35">
        <v>106.29175802044881</v>
      </c>
      <c r="DI92" s="35">
        <v>107.97250375929993</v>
      </c>
      <c r="DJ92" s="35">
        <v>107.86921457640261</v>
      </c>
      <c r="DK92" s="35">
        <v>107.95318829239393</v>
      </c>
      <c r="DL92" s="35">
        <v>107.68217749442867</v>
      </c>
      <c r="DM92" s="35">
        <v>108.38311819413956</v>
      </c>
      <c r="DN92" s="35">
        <v>108.13191926636311</v>
      </c>
      <c r="DO92" s="35">
        <v>108.37173116619681</v>
      </c>
      <c r="DP92" s="35">
        <v>138.35156834206637</v>
      </c>
      <c r="DQ92" s="35">
        <v>160.93947057137103</v>
      </c>
      <c r="DR92" s="35">
        <v>166.07510575544387</v>
      </c>
      <c r="DS92" s="35">
        <v>184.3527229412548</v>
      </c>
      <c r="DT92" s="35">
        <v>100</v>
      </c>
      <c r="DU92" s="35">
        <v>103.92010335755171</v>
      </c>
      <c r="DV92" s="35">
        <v>190.6667860237711</v>
      </c>
      <c r="DW92" s="35">
        <f t="shared" si="3"/>
        <v>3.9201033575517101</v>
      </c>
      <c r="DX92" s="35">
        <f t="shared" si="4"/>
        <v>-5.9193282128595257</v>
      </c>
      <c r="DZ92" s="36">
        <f t="shared" si="5"/>
        <v>0.5244751961546813</v>
      </c>
    </row>
    <row r="93" spans="1:130" s="36" customFormat="1" ht="13">
      <c r="A93" s="3" t="s">
        <v>70</v>
      </c>
      <c r="B93" s="35">
        <v>1.072444567411325</v>
      </c>
      <c r="C93" s="35">
        <v>93.476479908715689</v>
      </c>
      <c r="D93" s="35">
        <v>104.80258844540444</v>
      </c>
      <c r="E93" s="35">
        <v>105.32057031663322</v>
      </c>
      <c r="F93" s="35">
        <v>105.59252149413707</v>
      </c>
      <c r="G93" s="35">
        <v>105.18837813060676</v>
      </c>
      <c r="H93" s="35">
        <v>104.61812578644751</v>
      </c>
      <c r="I93" s="35">
        <v>104.45678371285965</v>
      </c>
      <c r="J93" s="35">
        <v>104.41855253002072</v>
      </c>
      <c r="K93" s="35">
        <v>106.64093435093815</v>
      </c>
      <c r="L93" s="35">
        <v>106.56866378972853</v>
      </c>
      <c r="M93" s="35">
        <v>101.96972507448194</v>
      </c>
      <c r="N93" s="35">
        <v>101.89990640372345</v>
      </c>
      <c r="O93" s="35">
        <v>104.0047467533669</v>
      </c>
      <c r="P93" s="35">
        <v>102.25204836060449</v>
      </c>
      <c r="Q93" s="35">
        <v>100.53753713971805</v>
      </c>
      <c r="R93" s="35">
        <v>98.635690314057811</v>
      </c>
      <c r="S93" s="35">
        <v>98.910390711582465</v>
      </c>
      <c r="T93" s="35">
        <v>98.551567908168138</v>
      </c>
      <c r="U93" s="35">
        <v>98.770618076076317</v>
      </c>
      <c r="V93" s="35">
        <v>98.291193480362537</v>
      </c>
      <c r="W93" s="35">
        <v>98.407564807565279</v>
      </c>
      <c r="X93" s="35">
        <v>98.226048045325982</v>
      </c>
      <c r="Y93" s="35">
        <v>98.080949150922692</v>
      </c>
      <c r="Z93" s="35">
        <v>98.452847745966949</v>
      </c>
      <c r="AA93" s="35">
        <v>98.07878717937048</v>
      </c>
      <c r="AB93" s="35">
        <v>98.349517352190986</v>
      </c>
      <c r="AC93" s="35">
        <v>98.815545621894074</v>
      </c>
      <c r="AD93" s="35">
        <v>99.033638204228907</v>
      </c>
      <c r="AE93" s="35">
        <v>99.381182535258148</v>
      </c>
      <c r="AF93" s="35">
        <v>100.07328984841816</v>
      </c>
      <c r="AG93" s="35">
        <v>100.02824383840576</v>
      </c>
      <c r="AH93" s="35">
        <v>99.963345203774693</v>
      </c>
      <c r="AI93" s="35">
        <v>100.16140746519892</v>
      </c>
      <c r="AJ93" s="35">
        <v>100.20764798917395</v>
      </c>
      <c r="AK93" s="35">
        <v>100.21129076315917</v>
      </c>
      <c r="AL93" s="35">
        <v>100.02649649153479</v>
      </c>
      <c r="AM93" s="35">
        <v>99.763973217533263</v>
      </c>
      <c r="AN93" s="35">
        <v>98.311077632047017</v>
      </c>
      <c r="AO93" s="35">
        <v>99.068528037389683</v>
      </c>
      <c r="AP93" s="35">
        <v>98.515711598219511</v>
      </c>
      <c r="AQ93" s="35">
        <v>100.31647377752202</v>
      </c>
      <c r="AR93" s="35">
        <v>100.37138101170342</v>
      </c>
      <c r="AS93" s="35">
        <v>99.58207326185854</v>
      </c>
      <c r="AT93" s="35">
        <v>99.660327683772238</v>
      </c>
      <c r="AU93" s="35">
        <v>98.241853638496153</v>
      </c>
      <c r="AV93" s="35">
        <v>97.463099969536231</v>
      </c>
      <c r="AW93" s="35">
        <v>98.506356000111111</v>
      </c>
      <c r="AX93" s="35">
        <v>100</v>
      </c>
      <c r="AY93" s="35">
        <v>100.0228178500567</v>
      </c>
      <c r="AZ93" s="35">
        <v>99.500189760815431</v>
      </c>
      <c r="BA93" s="35">
        <v>99.446250947433796</v>
      </c>
      <c r="BB93" s="35">
        <v>99.330704767293838</v>
      </c>
      <c r="BC93" s="35">
        <v>98.761513795133894</v>
      </c>
      <c r="BD93" s="35">
        <v>99.123996294257708</v>
      </c>
      <c r="BE93" s="35">
        <v>99.055808717958641</v>
      </c>
      <c r="BF93" s="35">
        <v>98.965636634357722</v>
      </c>
      <c r="BG93" s="35">
        <v>98.736157426406237</v>
      </c>
      <c r="BH93" s="35">
        <v>98.585921428513089</v>
      </c>
      <c r="BI93" s="35">
        <v>98.468433793392734</v>
      </c>
      <c r="BJ93" s="35">
        <v>98.121389373930938</v>
      </c>
      <c r="BK93" s="35">
        <v>98.019575711531118</v>
      </c>
      <c r="BL93" s="35">
        <v>97.953649425922919</v>
      </c>
      <c r="BM93" s="35">
        <v>97.979183469814174</v>
      </c>
      <c r="BN93" s="35">
        <v>98.725151551605194</v>
      </c>
      <c r="BO93" s="35">
        <v>98.317701355714092</v>
      </c>
      <c r="BP93" s="35">
        <v>98.226159487741668</v>
      </c>
      <c r="BQ93" s="35">
        <v>98.097848766976554</v>
      </c>
      <c r="BR93" s="35">
        <v>98.048063133978545</v>
      </c>
      <c r="BS93" s="35">
        <v>97.825254093776365</v>
      </c>
      <c r="BT93" s="35">
        <v>97.768673896728004</v>
      </c>
      <c r="BU93" s="35">
        <v>97.737394987951575</v>
      </c>
      <c r="BV93" s="35">
        <v>97.435964144339238</v>
      </c>
      <c r="BW93" s="35">
        <v>97.597712536031679</v>
      </c>
      <c r="BX93" s="35">
        <v>97.260758822387231</v>
      </c>
      <c r="BY93" s="35">
        <v>97.234669523528993</v>
      </c>
      <c r="BZ93" s="35">
        <v>97.072281413233853</v>
      </c>
      <c r="CA93" s="35">
        <v>96.938446325850506</v>
      </c>
      <c r="CB93" s="35">
        <v>96.731665088629285</v>
      </c>
      <c r="CC93" s="35">
        <v>96.478548186414685</v>
      </c>
      <c r="CD93" s="35">
        <v>96.112388102323436</v>
      </c>
      <c r="CE93" s="35">
        <v>96.025328973274583</v>
      </c>
      <c r="CF93" s="35">
        <v>96.006450271608529</v>
      </c>
      <c r="CG93" s="35">
        <v>96.067315778342532</v>
      </c>
      <c r="CH93" s="35">
        <v>96.258799832992068</v>
      </c>
      <c r="CI93" s="35">
        <v>96.06601767588441</v>
      </c>
      <c r="CJ93" s="35">
        <v>95.712945160201059</v>
      </c>
      <c r="CK93" s="35">
        <v>95.592845716822751</v>
      </c>
      <c r="CL93" s="35">
        <v>95.528254092900639</v>
      </c>
      <c r="CM93" s="35">
        <v>95.606959173481314</v>
      </c>
      <c r="CN93" s="35">
        <v>95.140572309935465</v>
      </c>
      <c r="CO93" s="35">
        <v>95.342993260762967</v>
      </c>
      <c r="CP93" s="35">
        <v>95.142404610301384</v>
      </c>
      <c r="CQ93" s="35">
        <v>94.536073693511298</v>
      </c>
      <c r="CR93" s="35">
        <v>94.536679564244594</v>
      </c>
      <c r="CS93" s="35">
        <v>94.450331571198134</v>
      </c>
      <c r="CT93" s="35">
        <v>94.855823790316052</v>
      </c>
      <c r="CU93" s="35">
        <v>94.92437399714369</v>
      </c>
      <c r="CV93" s="35">
        <v>94.74114512433917</v>
      </c>
      <c r="CW93" s="35">
        <v>94.800818559841105</v>
      </c>
      <c r="CX93" s="35">
        <v>94.836308140907278</v>
      </c>
      <c r="CY93" s="35">
        <v>94.339986618347012</v>
      </c>
      <c r="CZ93" s="35">
        <v>94.216776231317255</v>
      </c>
      <c r="DA93" s="35">
        <v>94.332250133969083</v>
      </c>
      <c r="DB93" s="35">
        <v>94.454036490296374</v>
      </c>
      <c r="DC93" s="35">
        <v>94.573447613879949</v>
      </c>
      <c r="DD93" s="35">
        <v>95.629887650177082</v>
      </c>
      <c r="DE93" s="35">
        <v>95.827933323328665</v>
      </c>
      <c r="DF93" s="35">
        <v>96.046423172312402</v>
      </c>
      <c r="DG93" s="35">
        <v>96.085987601849993</v>
      </c>
      <c r="DH93" s="35">
        <v>96.812367382863044</v>
      </c>
      <c r="DI93" s="35">
        <v>99.358729884952368</v>
      </c>
      <c r="DJ93" s="35">
        <v>99.078460752730408</v>
      </c>
      <c r="DK93" s="35">
        <v>98.997525386712354</v>
      </c>
      <c r="DL93" s="35">
        <v>98.678353276918131</v>
      </c>
      <c r="DM93" s="35">
        <v>99.675918427863564</v>
      </c>
      <c r="DN93" s="35">
        <v>98.948175108959589</v>
      </c>
      <c r="DO93" s="35">
        <v>99.032653344594209</v>
      </c>
      <c r="DP93" s="35">
        <v>134.79561245832454</v>
      </c>
      <c r="DQ93" s="35">
        <v>143.44403255493972</v>
      </c>
      <c r="DR93" s="35">
        <v>135.21182335909566</v>
      </c>
      <c r="DS93" s="35">
        <v>142.35594721471676</v>
      </c>
      <c r="DT93" s="35">
        <v>100</v>
      </c>
      <c r="DU93" s="35">
        <v>103.02877406108055</v>
      </c>
      <c r="DV93" s="35">
        <v>150.80209804690074</v>
      </c>
      <c r="DW93" s="35">
        <f t="shared" si="3"/>
        <v>3.0287740610805542</v>
      </c>
      <c r="DX93" s="35">
        <f t="shared" si="4"/>
        <v>3.2925882336198384</v>
      </c>
      <c r="DY93" s="39"/>
      <c r="DZ93" s="36">
        <f t="shared" si="5"/>
        <v>0.66312074762314743</v>
      </c>
    </row>
    <row r="94" spans="1:130">
      <c r="A94" s="1" t="s">
        <v>71</v>
      </c>
      <c r="B94" s="37">
        <v>0.53111139989700029</v>
      </c>
      <c r="C94" s="37">
        <v>93.476479908715689</v>
      </c>
      <c r="D94" s="37">
        <v>104.80258844540444</v>
      </c>
      <c r="E94" s="37">
        <v>105.32057031663322</v>
      </c>
      <c r="F94" s="37">
        <v>105.59252149413707</v>
      </c>
      <c r="G94" s="35">
        <v>105.18837813060676</v>
      </c>
      <c r="H94" s="37">
        <v>104.61812578644751</v>
      </c>
      <c r="I94" s="35">
        <v>104.45678371285965</v>
      </c>
      <c r="J94" s="35">
        <v>104.41855253002072</v>
      </c>
      <c r="K94" s="35">
        <v>106.64093435093815</v>
      </c>
      <c r="L94" s="35">
        <v>106.56866378972853</v>
      </c>
      <c r="M94" s="35">
        <v>101.96972507448194</v>
      </c>
      <c r="N94" s="35">
        <v>101.89990640372345</v>
      </c>
      <c r="O94" s="37">
        <v>104.0047467533669</v>
      </c>
      <c r="P94" s="37">
        <v>102.25204836060449</v>
      </c>
      <c r="Q94" s="37">
        <v>100.53753713971805</v>
      </c>
      <c r="R94" s="37">
        <v>98.635690314057811</v>
      </c>
      <c r="S94" s="37">
        <v>98.910390711582465</v>
      </c>
      <c r="T94" s="37">
        <v>98.551567908168138</v>
      </c>
      <c r="U94" s="37">
        <v>98.770618076076317</v>
      </c>
      <c r="V94" s="37">
        <v>98.291193480362537</v>
      </c>
      <c r="W94" s="37">
        <v>98.407564807565279</v>
      </c>
      <c r="X94" s="37">
        <v>98.226048045325982</v>
      </c>
      <c r="Y94" s="37">
        <v>98.080949150922692</v>
      </c>
      <c r="Z94" s="37">
        <v>98.452847745966949</v>
      </c>
      <c r="AA94" s="37">
        <v>98.07878717937048</v>
      </c>
      <c r="AB94" s="37">
        <v>98.349517352190986</v>
      </c>
      <c r="AC94" s="37">
        <v>98.815545621894074</v>
      </c>
      <c r="AD94" s="37">
        <v>99.033638204228907</v>
      </c>
      <c r="AE94" s="37">
        <v>99.381182535258148</v>
      </c>
      <c r="AF94" s="37">
        <v>100.07328984841816</v>
      </c>
      <c r="AG94" s="37">
        <v>100.02824383840576</v>
      </c>
      <c r="AH94" s="37">
        <v>99.963345203774693</v>
      </c>
      <c r="AI94" s="37">
        <v>100.16140746519892</v>
      </c>
      <c r="AJ94" s="37">
        <v>100.20764798917395</v>
      </c>
      <c r="AK94" s="37">
        <v>100.21129076315917</v>
      </c>
      <c r="AL94" s="37">
        <v>100.02649649153479</v>
      </c>
      <c r="AM94" s="37">
        <v>99.763973217533263</v>
      </c>
      <c r="AN94" s="37">
        <v>98.311077632047017</v>
      </c>
      <c r="AO94" s="37">
        <v>99.068528037389683</v>
      </c>
      <c r="AP94" s="37">
        <v>98.515711598219511</v>
      </c>
      <c r="AQ94" s="37">
        <v>100.31647377752202</v>
      </c>
      <c r="AR94" s="37">
        <v>100.37138101170342</v>
      </c>
      <c r="AS94" s="37">
        <v>99.58207326185854</v>
      </c>
      <c r="AT94" s="37">
        <v>99.660327683772238</v>
      </c>
      <c r="AU94" s="37">
        <v>98.241853638496153</v>
      </c>
      <c r="AV94" s="37">
        <v>97.463099969536231</v>
      </c>
      <c r="AW94" s="37">
        <v>98.506356000111111</v>
      </c>
      <c r="AX94" s="37">
        <v>100</v>
      </c>
      <c r="AY94" s="37">
        <v>100.0460748523531</v>
      </c>
      <c r="AZ94" s="37">
        <v>100.34111043322719</v>
      </c>
      <c r="BA94" s="37">
        <v>100.23219470030376</v>
      </c>
      <c r="BB94" s="37">
        <v>100.20476545203128</v>
      </c>
      <c r="BC94" s="37">
        <v>100.12025152553237</v>
      </c>
      <c r="BD94" s="37">
        <v>99.936136771623268</v>
      </c>
      <c r="BE94" s="37">
        <v>99.811260874380224</v>
      </c>
      <c r="BF94" s="37">
        <v>99.679686875657907</v>
      </c>
      <c r="BG94" s="37">
        <v>99.481532502770776</v>
      </c>
      <c r="BH94" s="37">
        <v>99.216918965962137</v>
      </c>
      <c r="BI94" s="37">
        <v>99.318062209805731</v>
      </c>
      <c r="BJ94" s="37">
        <v>98.883331514890983</v>
      </c>
      <c r="BK94" s="37">
        <v>98.671647862468205</v>
      </c>
      <c r="BL94" s="37">
        <v>98.356944136516077</v>
      </c>
      <c r="BM94" s="37">
        <v>98.342741911703115</v>
      </c>
      <c r="BN94" s="37">
        <v>100.40934519670405</v>
      </c>
      <c r="BO94" s="37">
        <v>99.989841963691646</v>
      </c>
      <c r="BP94" s="37">
        <v>99.960287935378645</v>
      </c>
      <c r="BQ94" s="37">
        <v>99.82471989552775</v>
      </c>
      <c r="BR94" s="37">
        <v>99.707372437232834</v>
      </c>
      <c r="BS94" s="37">
        <v>99.470225944239445</v>
      </c>
      <c r="BT94" s="37">
        <v>99.382538790656866</v>
      </c>
      <c r="BU94" s="37">
        <v>99.306244302657063</v>
      </c>
      <c r="BV94" s="37">
        <v>99.152562463297699</v>
      </c>
      <c r="BW94" s="37">
        <v>99.202180749689987</v>
      </c>
      <c r="BX94" s="37">
        <v>99.100921633145063</v>
      </c>
      <c r="BY94" s="37">
        <v>99.043142012033798</v>
      </c>
      <c r="BZ94" s="37">
        <v>98.891786846560834</v>
      </c>
      <c r="CA94" s="37">
        <v>98.748275815543451</v>
      </c>
      <c r="CB94" s="37">
        <v>98.578623839186719</v>
      </c>
      <c r="CC94" s="37">
        <v>98.363050627306322</v>
      </c>
      <c r="CD94" s="37">
        <v>98.416165572228962</v>
      </c>
      <c r="CE94" s="37">
        <v>98.238907640494645</v>
      </c>
      <c r="CF94" s="37">
        <v>98.408076293745296</v>
      </c>
      <c r="CG94" s="37">
        <v>98.323766344662332</v>
      </c>
      <c r="CH94" s="37">
        <v>98.240500373774935</v>
      </c>
      <c r="CI94" s="37">
        <v>98.449007194814158</v>
      </c>
      <c r="CJ94" s="37">
        <v>97.903614721962001</v>
      </c>
      <c r="CK94" s="37">
        <v>97.851693941958658</v>
      </c>
      <c r="CL94" s="37">
        <v>97.825835922512752</v>
      </c>
      <c r="CM94" s="37">
        <v>98.016405180617184</v>
      </c>
      <c r="CN94" s="37">
        <v>97.813686210696929</v>
      </c>
      <c r="CO94" s="37">
        <v>97.703002969819622</v>
      </c>
      <c r="CP94" s="37">
        <v>97.805032154287858</v>
      </c>
      <c r="CQ94" s="37">
        <v>96.685063292333027</v>
      </c>
      <c r="CR94" s="37">
        <v>96.697019767340748</v>
      </c>
      <c r="CS94" s="37">
        <v>96.694227575861404</v>
      </c>
      <c r="CT94" s="37">
        <v>97.010685049694317</v>
      </c>
      <c r="CU94" s="37">
        <v>97.094191680464419</v>
      </c>
      <c r="CV94" s="37">
        <v>97.062082922574547</v>
      </c>
      <c r="CW94" s="37">
        <v>97.16606929800588</v>
      </c>
      <c r="CX94" s="37">
        <v>97.163022075745985</v>
      </c>
      <c r="CY94" s="37">
        <v>96.514737452960205</v>
      </c>
      <c r="CZ94" s="37">
        <v>96.398033572496502</v>
      </c>
      <c r="DA94" s="37">
        <v>96.542230955138436</v>
      </c>
      <c r="DB94" s="37">
        <v>96.642875291446046</v>
      </c>
      <c r="DC94" s="37">
        <v>96.902809756478746</v>
      </c>
      <c r="DD94" s="37">
        <v>98.730687194484744</v>
      </c>
      <c r="DE94" s="37">
        <v>98.893414607109918</v>
      </c>
      <c r="DF94" s="37">
        <v>99.090900726780163</v>
      </c>
      <c r="DG94" s="37">
        <v>99.070842524449702</v>
      </c>
      <c r="DH94" s="37">
        <v>98.978030371217002</v>
      </c>
      <c r="DI94" s="37">
        <v>103.7305185100695</v>
      </c>
      <c r="DJ94" s="37">
        <v>103.16458618716547</v>
      </c>
      <c r="DK94" s="37">
        <v>103.11398885783591</v>
      </c>
      <c r="DL94" s="37">
        <v>102.89108259404797</v>
      </c>
      <c r="DM94" s="37">
        <v>104.74176730857232</v>
      </c>
      <c r="DN94" s="37">
        <v>105.04254691632111</v>
      </c>
      <c r="DO94" s="37">
        <v>105.1092663349777</v>
      </c>
      <c r="DP94" s="37">
        <v>142.87840814274145</v>
      </c>
      <c r="DQ94" s="37">
        <v>149.40567621888565</v>
      </c>
      <c r="DR94" s="37">
        <v>140.06649445180392</v>
      </c>
      <c r="DS94" s="37">
        <v>146.08624070069774</v>
      </c>
      <c r="DT94" s="35">
        <v>100</v>
      </c>
      <c r="DU94" s="37">
        <v>104.88592666898451</v>
      </c>
      <c r="DV94" s="37">
        <v>150.65552987217754</v>
      </c>
      <c r="DW94" s="37">
        <f t="shared" si="3"/>
        <v>4.88592666898451</v>
      </c>
      <c r="DX94" s="37">
        <f t="shared" si="4"/>
        <v>1.0325216868330358</v>
      </c>
      <c r="DY94" s="39"/>
      <c r="DZ94" s="36">
        <f t="shared" si="5"/>
        <v>0.66376587759403316</v>
      </c>
    </row>
    <row r="95" spans="1:130" ht="13.5" customHeight="1">
      <c r="A95" s="1" t="s">
        <v>100</v>
      </c>
      <c r="B95" s="37">
        <v>1.4266938862299533E-3</v>
      </c>
      <c r="C95" s="37">
        <v>93.476479908715689</v>
      </c>
      <c r="D95" s="37">
        <v>104.80258844540444</v>
      </c>
      <c r="E95" s="37">
        <v>105.32057031663322</v>
      </c>
      <c r="F95" s="37">
        <v>105.59252149413707</v>
      </c>
      <c r="G95" s="35">
        <v>105.18837813060676</v>
      </c>
      <c r="H95" s="37">
        <v>104.61812578644751</v>
      </c>
      <c r="I95" s="35">
        <v>104.45678371285965</v>
      </c>
      <c r="J95" s="35">
        <v>104.41855253002072</v>
      </c>
      <c r="K95" s="35">
        <v>106.64093435093815</v>
      </c>
      <c r="L95" s="35">
        <v>106.56866378972853</v>
      </c>
      <c r="M95" s="35">
        <v>101.96972507448194</v>
      </c>
      <c r="N95" s="35">
        <v>101.89990640372345</v>
      </c>
      <c r="O95" s="37">
        <v>104.0047467533669</v>
      </c>
      <c r="P95" s="37">
        <v>102.25204836060449</v>
      </c>
      <c r="Q95" s="37">
        <v>100.53753713971805</v>
      </c>
      <c r="R95" s="37">
        <v>98.635690314057811</v>
      </c>
      <c r="S95" s="37">
        <v>98.910390711582465</v>
      </c>
      <c r="T95" s="37">
        <v>98.551567908168138</v>
      </c>
      <c r="U95" s="37">
        <v>98.770618076076317</v>
      </c>
      <c r="V95" s="37">
        <v>98.291193480362537</v>
      </c>
      <c r="W95" s="37">
        <v>98.407564807565279</v>
      </c>
      <c r="X95" s="37">
        <v>98.226048045325982</v>
      </c>
      <c r="Y95" s="37">
        <v>98.080949150922692</v>
      </c>
      <c r="Z95" s="37">
        <v>98.452847745966949</v>
      </c>
      <c r="AA95" s="37">
        <v>98.07878717937048</v>
      </c>
      <c r="AB95" s="37">
        <v>98.349517352190986</v>
      </c>
      <c r="AC95" s="37">
        <v>98.815545621894074</v>
      </c>
      <c r="AD95" s="37">
        <v>99.033638204228907</v>
      </c>
      <c r="AE95" s="37">
        <v>99.381182535258148</v>
      </c>
      <c r="AF95" s="37">
        <v>100.07328984841816</v>
      </c>
      <c r="AG95" s="37">
        <v>100.02824383840576</v>
      </c>
      <c r="AH95" s="37">
        <v>99.963345203774693</v>
      </c>
      <c r="AI95" s="37">
        <v>100.16140746519892</v>
      </c>
      <c r="AJ95" s="37">
        <v>100.20764798917395</v>
      </c>
      <c r="AK95" s="37">
        <v>100.21129076315917</v>
      </c>
      <c r="AL95" s="37">
        <v>100.02649649153479</v>
      </c>
      <c r="AM95" s="37">
        <v>99.763973217533263</v>
      </c>
      <c r="AN95" s="37">
        <v>98.311077632047017</v>
      </c>
      <c r="AO95" s="37">
        <v>99.068528037389683</v>
      </c>
      <c r="AP95" s="37">
        <v>98.515711598219511</v>
      </c>
      <c r="AQ95" s="37">
        <v>100.31647377752202</v>
      </c>
      <c r="AR95" s="37">
        <v>100.37138101170342</v>
      </c>
      <c r="AS95" s="37">
        <v>99.58207326185854</v>
      </c>
      <c r="AT95" s="37">
        <v>99.660327683772238</v>
      </c>
      <c r="AU95" s="37">
        <v>98.241853638496153</v>
      </c>
      <c r="AV95" s="37">
        <v>97.463099969536231</v>
      </c>
      <c r="AW95" s="37">
        <v>98.506356000111111</v>
      </c>
      <c r="AX95" s="37">
        <v>100</v>
      </c>
      <c r="AY95" s="37">
        <v>100</v>
      </c>
      <c r="AZ95" s="37">
        <v>100</v>
      </c>
      <c r="BA95" s="37">
        <v>100</v>
      </c>
      <c r="BB95" s="37">
        <v>97.343179447052677</v>
      </c>
      <c r="BC95" s="37">
        <v>97.343179447052677</v>
      </c>
      <c r="BD95" s="37">
        <v>97.343179447052677</v>
      </c>
      <c r="BE95" s="37">
        <v>97.343179447052677</v>
      </c>
      <c r="BF95" s="37">
        <v>97.343179447052677</v>
      </c>
      <c r="BG95" s="37">
        <v>97.343179447052677</v>
      </c>
      <c r="BH95" s="37">
        <v>97.343179447052677</v>
      </c>
      <c r="BI95" s="37">
        <v>97.343179447052677</v>
      </c>
      <c r="BJ95" s="37">
        <v>97.343179447052677</v>
      </c>
      <c r="BK95" s="37">
        <v>97.343179447052677</v>
      </c>
      <c r="BL95" s="37">
        <v>97.343179447052677</v>
      </c>
      <c r="BM95" s="37">
        <v>97.343179447052677</v>
      </c>
      <c r="BN95" s="37">
        <v>97.343179447052677</v>
      </c>
      <c r="BO95" s="37">
        <v>96.34222324879272</v>
      </c>
      <c r="BP95" s="37">
        <v>96.34222324879272</v>
      </c>
      <c r="BQ95" s="37">
        <v>96.34222324879272</v>
      </c>
      <c r="BR95" s="37">
        <v>96.34222324879272</v>
      </c>
      <c r="BS95" s="37">
        <v>96.34222324879272</v>
      </c>
      <c r="BT95" s="37">
        <v>96.34222324879272</v>
      </c>
      <c r="BU95" s="37">
        <v>96.34222324879272</v>
      </c>
      <c r="BV95" s="37">
        <v>96.34222324879272</v>
      </c>
      <c r="BW95" s="37">
        <v>96.34222324879272</v>
      </c>
      <c r="BX95" s="37">
        <v>96.34222324879272</v>
      </c>
      <c r="BY95" s="37">
        <v>96.34222324879272</v>
      </c>
      <c r="BZ95" s="37">
        <v>96.34222324879272</v>
      </c>
      <c r="CA95" s="37">
        <v>96.34222324879272</v>
      </c>
      <c r="CB95" s="37">
        <v>96.34222324879272</v>
      </c>
      <c r="CC95" s="37">
        <v>96.34222324879272</v>
      </c>
      <c r="CD95" s="37">
        <v>96.34222324879272</v>
      </c>
      <c r="CE95" s="37">
        <v>96.34222324879272</v>
      </c>
      <c r="CF95" s="37">
        <v>96.34222324879272</v>
      </c>
      <c r="CG95" s="37">
        <v>96.34222324879272</v>
      </c>
      <c r="CH95" s="37">
        <v>96.34222324879272</v>
      </c>
      <c r="CI95" s="37">
        <v>96.34222324879272</v>
      </c>
      <c r="CJ95" s="37">
        <v>96.34222324879272</v>
      </c>
      <c r="CK95" s="37">
        <v>96.34222324879272</v>
      </c>
      <c r="CL95" s="37">
        <v>96.34222324879272</v>
      </c>
      <c r="CM95" s="37">
        <v>96.34222324879272</v>
      </c>
      <c r="CN95" s="37">
        <v>96.34222324879272</v>
      </c>
      <c r="CO95" s="37">
        <v>96.34222324879272</v>
      </c>
      <c r="CP95" s="37">
        <v>96.34222324879272</v>
      </c>
      <c r="CQ95" s="37">
        <v>96.34222324879272</v>
      </c>
      <c r="CR95" s="37">
        <v>96.34222324879272</v>
      </c>
      <c r="CS95" s="37">
        <v>96.34222324879272</v>
      </c>
      <c r="CT95" s="37">
        <v>96.34222324879272</v>
      </c>
      <c r="CU95" s="37">
        <v>96.34222324879272</v>
      </c>
      <c r="CV95" s="37">
        <v>96.34222324879272</v>
      </c>
      <c r="CW95" s="37">
        <v>96.34222324879272</v>
      </c>
      <c r="CX95" s="37">
        <v>96.34222324879272</v>
      </c>
      <c r="CY95" s="37">
        <v>96.34222324879272</v>
      </c>
      <c r="CZ95" s="37">
        <v>96.34222324879272</v>
      </c>
      <c r="DA95" s="37">
        <v>96.34222324879272</v>
      </c>
      <c r="DB95" s="37">
        <v>96.34222324879272</v>
      </c>
      <c r="DC95" s="37">
        <v>96.34222324879272</v>
      </c>
      <c r="DD95" s="37">
        <v>96.34222324879272</v>
      </c>
      <c r="DE95" s="37">
        <v>96.34222324879272</v>
      </c>
      <c r="DF95" s="37">
        <v>96.34222324879272</v>
      </c>
      <c r="DG95" s="37">
        <v>96.34222324879272</v>
      </c>
      <c r="DH95" s="37">
        <v>96.34222324879272</v>
      </c>
      <c r="DI95" s="37">
        <v>96.34222324879272</v>
      </c>
      <c r="DJ95" s="37">
        <v>96.34222324879272</v>
      </c>
      <c r="DK95" s="37">
        <v>96.34222324879272</v>
      </c>
      <c r="DL95" s="37">
        <v>96.34222324879272</v>
      </c>
      <c r="DM95" s="37">
        <v>96.34222324879272</v>
      </c>
      <c r="DN95" s="37">
        <v>96.34222324879272</v>
      </c>
      <c r="DO95" s="37">
        <v>96.34222324879272</v>
      </c>
      <c r="DP95" s="37">
        <v>98.788185027696585</v>
      </c>
      <c r="DQ95" s="37">
        <v>98.788185027696585</v>
      </c>
      <c r="DR95" s="37">
        <v>98.788185027696585</v>
      </c>
      <c r="DS95" s="37">
        <v>98.788185027696585</v>
      </c>
      <c r="DT95" s="35">
        <v>100</v>
      </c>
      <c r="DU95" s="37">
        <v>100.10435362563699</v>
      </c>
      <c r="DV95" s="37">
        <v>98.788185027696585</v>
      </c>
      <c r="DW95" s="37">
        <f t="shared" si="3"/>
        <v>0.10435362563698902</v>
      </c>
      <c r="DX95" s="37">
        <f t="shared" si="4"/>
        <v>3.7966497220657658</v>
      </c>
      <c r="DY95" s="40"/>
      <c r="DZ95" s="36">
        <f t="shared" si="5"/>
        <v>1.0122668006499327</v>
      </c>
    </row>
    <row r="96" spans="1:130">
      <c r="A96" s="1" t="s">
        <v>166</v>
      </c>
      <c r="B96" s="37">
        <v>0.24834774929166412</v>
      </c>
      <c r="C96" s="37">
        <v>93.476479908715689</v>
      </c>
      <c r="D96" s="37">
        <v>104.80258844540444</v>
      </c>
      <c r="E96" s="37">
        <v>105.32057031663322</v>
      </c>
      <c r="F96" s="37">
        <v>105.59252149413707</v>
      </c>
      <c r="G96" s="35">
        <v>105.18837813060676</v>
      </c>
      <c r="H96" s="37">
        <v>104.61812578644751</v>
      </c>
      <c r="I96" s="35">
        <v>104.45678371285965</v>
      </c>
      <c r="J96" s="35">
        <v>104.41855253002072</v>
      </c>
      <c r="K96" s="35">
        <v>106.64093435093815</v>
      </c>
      <c r="L96" s="35">
        <v>106.56866378972853</v>
      </c>
      <c r="M96" s="35">
        <v>101.96972507448194</v>
      </c>
      <c r="N96" s="35">
        <v>101.89990640372345</v>
      </c>
      <c r="O96" s="37">
        <v>104.0047467533669</v>
      </c>
      <c r="P96" s="37">
        <v>102.25204836060449</v>
      </c>
      <c r="Q96" s="37">
        <v>100.53753713971805</v>
      </c>
      <c r="R96" s="37">
        <v>98.635690314057811</v>
      </c>
      <c r="S96" s="37">
        <v>98.910390711582465</v>
      </c>
      <c r="T96" s="37">
        <v>98.551567908168138</v>
      </c>
      <c r="U96" s="37">
        <v>98.770618076076317</v>
      </c>
      <c r="V96" s="37">
        <v>98.291193480362537</v>
      </c>
      <c r="W96" s="37">
        <v>98.407564807565279</v>
      </c>
      <c r="X96" s="37">
        <v>98.226048045325982</v>
      </c>
      <c r="Y96" s="37">
        <v>98.080949150922692</v>
      </c>
      <c r="Z96" s="37">
        <v>98.452847745966949</v>
      </c>
      <c r="AA96" s="37">
        <v>98.07878717937048</v>
      </c>
      <c r="AB96" s="37">
        <v>98.349517352190986</v>
      </c>
      <c r="AC96" s="37">
        <v>98.815545621894074</v>
      </c>
      <c r="AD96" s="37">
        <v>99.033638204228907</v>
      </c>
      <c r="AE96" s="37">
        <v>99.381182535258148</v>
      </c>
      <c r="AF96" s="37">
        <v>100.07328984841816</v>
      </c>
      <c r="AG96" s="37">
        <v>100.02824383840576</v>
      </c>
      <c r="AH96" s="37">
        <v>99.963345203774693</v>
      </c>
      <c r="AI96" s="37">
        <v>100.16140746519892</v>
      </c>
      <c r="AJ96" s="37">
        <v>100.20764798917395</v>
      </c>
      <c r="AK96" s="37">
        <v>100.21129076315917</v>
      </c>
      <c r="AL96" s="37">
        <v>100.02649649153479</v>
      </c>
      <c r="AM96" s="37">
        <v>99.763973217533263</v>
      </c>
      <c r="AN96" s="37">
        <v>98.311077632047017</v>
      </c>
      <c r="AO96" s="37">
        <v>99.068528037389683</v>
      </c>
      <c r="AP96" s="37">
        <v>98.515711598219511</v>
      </c>
      <c r="AQ96" s="37">
        <v>100.31647377752202</v>
      </c>
      <c r="AR96" s="37">
        <v>100.37138101170342</v>
      </c>
      <c r="AS96" s="37">
        <v>99.58207326185854</v>
      </c>
      <c r="AT96" s="37">
        <v>99.660327683772238</v>
      </c>
      <c r="AU96" s="37">
        <v>98.241853638496153</v>
      </c>
      <c r="AV96" s="37">
        <v>97.463099969536231</v>
      </c>
      <c r="AW96" s="37">
        <v>98.506356000111111</v>
      </c>
      <c r="AX96" s="37">
        <v>100</v>
      </c>
      <c r="AY96" s="37">
        <v>100.00000000000001</v>
      </c>
      <c r="AZ96" s="37">
        <v>97.035339456904751</v>
      </c>
      <c r="BA96" s="37">
        <v>97.035339456904751</v>
      </c>
      <c r="BB96" s="37">
        <v>97.025611201198387</v>
      </c>
      <c r="BC96" s="37">
        <v>94.72098221608826</v>
      </c>
      <c r="BD96" s="37">
        <v>96.490064846595402</v>
      </c>
      <c r="BE96" s="37">
        <v>96.603976893876137</v>
      </c>
      <c r="BF96" s="37">
        <v>96.430742501389815</v>
      </c>
      <c r="BG96" s="37">
        <v>96.127112642920153</v>
      </c>
      <c r="BH96" s="37">
        <v>96.113959418163205</v>
      </c>
      <c r="BI96" s="37">
        <v>95.135193348891235</v>
      </c>
      <c r="BJ96" s="37">
        <v>94.84527583972185</v>
      </c>
      <c r="BK96" s="37">
        <v>94.84527583972185</v>
      </c>
      <c r="BL96" s="37">
        <v>95.248442535023671</v>
      </c>
      <c r="BM96" s="37">
        <v>95.402258045351715</v>
      </c>
      <c r="BN96" s="37">
        <v>95.352346412823749</v>
      </c>
      <c r="BO96" s="37">
        <v>95.346374977609159</v>
      </c>
      <c r="BP96" s="37">
        <v>95.109829513813636</v>
      </c>
      <c r="BQ96" s="37">
        <v>95.497915141091553</v>
      </c>
      <c r="BR96" s="37">
        <v>95.497915141091553</v>
      </c>
      <c r="BS96" s="37">
        <v>94.96652005846704</v>
      </c>
      <c r="BT96" s="37">
        <v>94.96652005846704</v>
      </c>
      <c r="BU96" s="37">
        <v>94.996317370546492</v>
      </c>
      <c r="BV96" s="37">
        <v>94.996317370546492</v>
      </c>
      <c r="BW96" s="37">
        <v>95.410571859166893</v>
      </c>
      <c r="BX96" s="37">
        <v>93.878818946493382</v>
      </c>
      <c r="BY96" s="37">
        <v>93.878818946493382</v>
      </c>
      <c r="BZ96" s="37">
        <v>93.584833222505779</v>
      </c>
      <c r="CA96" s="37">
        <v>93.357575657713625</v>
      </c>
      <c r="CB96" s="37">
        <v>93.197205643675701</v>
      </c>
      <c r="CC96" s="37">
        <v>93.031067246723552</v>
      </c>
      <c r="CD96" s="37">
        <v>91.236429173046631</v>
      </c>
      <c r="CE96" s="37">
        <v>91.278962890681129</v>
      </c>
      <c r="CF96" s="37">
        <v>91.371839129744941</v>
      </c>
      <c r="CG96" s="37">
        <v>92.114585830423422</v>
      </c>
      <c r="CH96" s="37">
        <v>93.347647917785594</v>
      </c>
      <c r="CI96" s="37">
        <v>92.095416335604213</v>
      </c>
      <c r="CJ96" s="37">
        <v>92.124074445322805</v>
      </c>
      <c r="CK96" s="37">
        <v>91.959521723402602</v>
      </c>
      <c r="CL96" s="37">
        <v>91.959521723402602</v>
      </c>
      <c r="CM96" s="37">
        <v>91.846861474155446</v>
      </c>
      <c r="CN96" s="37">
        <v>90.55969711166334</v>
      </c>
      <c r="CO96" s="37">
        <v>91.636812190109325</v>
      </c>
      <c r="CP96" s="37">
        <v>91.636812190109325</v>
      </c>
      <c r="CQ96" s="37">
        <v>91.636812190109325</v>
      </c>
      <c r="CR96" s="37">
        <v>91.636812190109325</v>
      </c>
      <c r="CS96" s="37">
        <v>91.636812190109325</v>
      </c>
      <c r="CT96" s="37">
        <v>92.530217783368656</v>
      </c>
      <c r="CU96" s="37">
        <v>92.633210753037275</v>
      </c>
      <c r="CV96" s="37">
        <v>91.902809814636996</v>
      </c>
      <c r="CW96" s="37">
        <v>91.902809814636996</v>
      </c>
      <c r="CX96" s="37">
        <v>91.902809814636996</v>
      </c>
      <c r="CY96" s="37">
        <v>91.060393211896638</v>
      </c>
      <c r="CZ96" s="37">
        <v>91.060393211896638</v>
      </c>
      <c r="DA96" s="37">
        <v>91.060393211896638</v>
      </c>
      <c r="DB96" s="37">
        <v>91.761170641380247</v>
      </c>
      <c r="DC96" s="37">
        <v>91.761170641380247</v>
      </c>
      <c r="DD96" s="37">
        <v>92.404399002479508</v>
      </c>
      <c r="DE96" s="37">
        <v>91.875299253617428</v>
      </c>
      <c r="DF96" s="37">
        <v>92.809843711794471</v>
      </c>
      <c r="DG96" s="37">
        <v>92.802318303568484</v>
      </c>
      <c r="DH96" s="37">
        <v>94.488480679328049</v>
      </c>
      <c r="DI96" s="37">
        <v>95.040354292773685</v>
      </c>
      <c r="DJ96" s="37">
        <v>95.040354292773685</v>
      </c>
      <c r="DK96" s="37">
        <v>94.861409982550995</v>
      </c>
      <c r="DL96" s="37">
        <v>94.050067035247977</v>
      </c>
      <c r="DM96" s="37">
        <v>94.508281268962932</v>
      </c>
      <c r="DN96" s="37">
        <v>92.003976847653533</v>
      </c>
      <c r="DO96" s="37">
        <v>91.95308119248287</v>
      </c>
      <c r="DP96" s="37">
        <v>144.84178295134996</v>
      </c>
      <c r="DQ96" s="37">
        <v>158.19438194064173</v>
      </c>
      <c r="DR96" s="37">
        <v>143.79730846517518</v>
      </c>
      <c r="DS96" s="37">
        <v>153.00304754086125</v>
      </c>
      <c r="DT96" s="35">
        <v>100</v>
      </c>
      <c r="DU96" s="37">
        <v>101.93456517410461</v>
      </c>
      <c r="DV96" s="37">
        <v>171.88642769774737</v>
      </c>
      <c r="DW96" s="37">
        <f t="shared" si="3"/>
        <v>1.9345651741045913</v>
      </c>
      <c r="DX96" s="37">
        <f t="shared" si="4"/>
        <v>5.8330066067807422</v>
      </c>
      <c r="DY96" s="40"/>
      <c r="DZ96" s="36">
        <f t="shared" si="5"/>
        <v>0.58177950021652891</v>
      </c>
    </row>
    <row r="97" spans="1:130">
      <c r="A97" s="1" t="s">
        <v>165</v>
      </c>
      <c r="B97" s="37">
        <v>0.29155872433643054</v>
      </c>
      <c r="C97" s="37">
        <v>93.476479908715689</v>
      </c>
      <c r="D97" s="37">
        <v>104.80258844540444</v>
      </c>
      <c r="E97" s="37">
        <v>105.32057031663322</v>
      </c>
      <c r="F97" s="37">
        <v>105.59252149413707</v>
      </c>
      <c r="G97" s="35">
        <v>105.18837813060676</v>
      </c>
      <c r="H97" s="37">
        <v>104.61812578644751</v>
      </c>
      <c r="I97" s="35">
        <v>104.45678371285965</v>
      </c>
      <c r="J97" s="35">
        <v>104.41855253002072</v>
      </c>
      <c r="K97" s="35">
        <v>106.64093435093815</v>
      </c>
      <c r="L97" s="35">
        <v>106.56866378972853</v>
      </c>
      <c r="M97" s="35">
        <v>101.96972507448194</v>
      </c>
      <c r="N97" s="35">
        <v>101.89990640372345</v>
      </c>
      <c r="O97" s="37">
        <v>104.0047467533669</v>
      </c>
      <c r="P97" s="37">
        <v>102.25204836060449</v>
      </c>
      <c r="Q97" s="37">
        <v>100.53753713971805</v>
      </c>
      <c r="R97" s="37">
        <v>98.635690314057811</v>
      </c>
      <c r="S97" s="37">
        <v>98.910390711582465</v>
      </c>
      <c r="T97" s="37">
        <v>98.551567908168138</v>
      </c>
      <c r="U97" s="37">
        <v>98.770618076076317</v>
      </c>
      <c r="V97" s="37">
        <v>98.291193480362537</v>
      </c>
      <c r="W97" s="37">
        <v>98.407564807565279</v>
      </c>
      <c r="X97" s="37">
        <v>98.226048045325982</v>
      </c>
      <c r="Y97" s="37">
        <v>98.080949150922692</v>
      </c>
      <c r="Z97" s="37">
        <v>98.452847745966949</v>
      </c>
      <c r="AA97" s="37">
        <v>98.07878717937048</v>
      </c>
      <c r="AB97" s="37">
        <v>98.349517352190986</v>
      </c>
      <c r="AC97" s="37">
        <v>98.815545621894074</v>
      </c>
      <c r="AD97" s="37">
        <v>99.033638204228907</v>
      </c>
      <c r="AE97" s="37">
        <v>99.381182535258148</v>
      </c>
      <c r="AF97" s="37">
        <v>100.07328984841816</v>
      </c>
      <c r="AG97" s="37">
        <v>100.02824383840576</v>
      </c>
      <c r="AH97" s="37">
        <v>99.963345203774693</v>
      </c>
      <c r="AI97" s="37">
        <v>100.16140746519892</v>
      </c>
      <c r="AJ97" s="37">
        <v>100.20764798917395</v>
      </c>
      <c r="AK97" s="37">
        <v>100.21129076315917</v>
      </c>
      <c r="AL97" s="37">
        <v>100.02649649153479</v>
      </c>
      <c r="AM97" s="37">
        <v>99.763973217533263</v>
      </c>
      <c r="AN97" s="37">
        <v>98.311077632047017</v>
      </c>
      <c r="AO97" s="37">
        <v>99.068528037389683</v>
      </c>
      <c r="AP97" s="37">
        <v>98.515711598219511</v>
      </c>
      <c r="AQ97" s="37">
        <v>100.31647377752202</v>
      </c>
      <c r="AR97" s="37">
        <v>100.37138101170342</v>
      </c>
      <c r="AS97" s="37">
        <v>99.58207326185854</v>
      </c>
      <c r="AT97" s="37">
        <v>99.660327683772238</v>
      </c>
      <c r="AU97" s="37">
        <v>98.241853638496153</v>
      </c>
      <c r="AV97" s="37">
        <v>97.463099969536231</v>
      </c>
      <c r="AW97" s="37">
        <v>98.506356000111111</v>
      </c>
      <c r="AX97" s="37">
        <v>100</v>
      </c>
      <c r="AY97" s="37">
        <v>100</v>
      </c>
      <c r="AZ97" s="37">
        <v>100.06544258922156</v>
      </c>
      <c r="BA97" s="37">
        <v>100.06544258922156</v>
      </c>
      <c r="BB97" s="37">
        <v>99.71168048893135</v>
      </c>
      <c r="BC97" s="37">
        <v>99.735037585588529</v>
      </c>
      <c r="BD97" s="37">
        <v>99.896857960428335</v>
      </c>
      <c r="BE97" s="37">
        <v>99.776490498237038</v>
      </c>
      <c r="BF97" s="37">
        <v>99.832047954019671</v>
      </c>
      <c r="BG97" s="37">
        <v>99.60754466844007</v>
      </c>
      <c r="BH97" s="37">
        <v>99.548160610977533</v>
      </c>
      <c r="BI97" s="37">
        <v>99.765465185485539</v>
      </c>
      <c r="BJ97" s="37">
        <v>99.527793980059911</v>
      </c>
      <c r="BK97" s="37">
        <v>99.538900119490336</v>
      </c>
      <c r="BL97" s="37">
        <v>99.526260841475874</v>
      </c>
      <c r="BM97" s="37">
        <v>99.51503522767787</v>
      </c>
      <c r="BN97" s="37">
        <v>98.536873088997694</v>
      </c>
      <c r="BO97" s="37">
        <v>97.812306367064366</v>
      </c>
      <c r="BP97" s="37">
        <v>97.730910880913086</v>
      </c>
      <c r="BQ97" s="37">
        <v>97.175329508981008</v>
      </c>
      <c r="BR97" s="37">
        <v>97.205965674048031</v>
      </c>
      <c r="BS97" s="37">
        <v>97.271035357478198</v>
      </c>
      <c r="BT97" s="37">
        <v>97.222648954061626</v>
      </c>
      <c r="BU97" s="37">
        <v>97.221194293918529</v>
      </c>
      <c r="BV97" s="37">
        <v>96.392388040936893</v>
      </c>
      <c r="BW97" s="37">
        <v>96.54410422308716</v>
      </c>
      <c r="BX97" s="37">
        <v>96.793875791311038</v>
      </c>
      <c r="BY97" s="37">
        <v>96.803164104092616</v>
      </c>
      <c r="BZ97" s="37">
        <v>96.731977415876514</v>
      </c>
      <c r="CA97" s="37">
        <v>96.694690028547924</v>
      </c>
      <c r="CB97" s="37">
        <v>96.379728492030168</v>
      </c>
      <c r="CC97" s="37">
        <v>95.982894682075425</v>
      </c>
      <c r="CD97" s="37">
        <v>96.067947807161559</v>
      </c>
      <c r="CE97" s="37">
        <v>96.034384981039508</v>
      </c>
      <c r="CF97" s="37">
        <v>95.57766955767012</v>
      </c>
      <c r="CG97" s="37">
        <v>95.322466718330134</v>
      </c>
      <c r="CH97" s="37">
        <v>95.128170856508035</v>
      </c>
      <c r="CI97" s="37">
        <v>95.10587815481567</v>
      </c>
      <c r="CJ97" s="37">
        <v>94.776257702320621</v>
      </c>
      <c r="CK97" s="37">
        <v>94.569239443966211</v>
      </c>
      <c r="CL97" s="37">
        <v>94.378754842980683</v>
      </c>
      <c r="CM97" s="37">
        <v>94.417073881479084</v>
      </c>
      <c r="CN97" s="37">
        <v>94.167232858905834</v>
      </c>
      <c r="CO97" s="37">
        <v>94.195944997812177</v>
      </c>
      <c r="CP97" s="37">
        <v>93.272257764380655</v>
      </c>
      <c r="CQ97" s="37">
        <v>93.082148318068064</v>
      </c>
      <c r="CR97" s="37">
        <v>93.062596656852321</v>
      </c>
      <c r="CS97" s="37">
        <v>92.75006794919129</v>
      </c>
      <c r="CT97" s="37">
        <v>92.904131208306524</v>
      </c>
      <c r="CU97" s="37">
        <v>92.91643370803915</v>
      </c>
      <c r="CV97" s="37">
        <v>92.923101137581469</v>
      </c>
      <c r="CW97" s="37">
        <v>92.953174332328871</v>
      </c>
      <c r="CX97" s="37">
        <v>93.089267062823041</v>
      </c>
      <c r="CY97" s="37">
        <v>93.162138489617973</v>
      </c>
      <c r="CZ97" s="37">
        <v>92.921522987365776</v>
      </c>
      <c r="DA97" s="37">
        <v>93.083598349465959</v>
      </c>
      <c r="DB97" s="37">
        <v>92.75131285292602</v>
      </c>
      <c r="DC97" s="37">
        <v>92.717040694368407</v>
      </c>
      <c r="DD97" s="37">
        <v>92.725349542025484</v>
      </c>
      <c r="DE97" s="37">
        <v>93.608078586461431</v>
      </c>
      <c r="DF97" s="37">
        <v>93.255968077897251</v>
      </c>
      <c r="DG97" s="37">
        <v>93.444447142483526</v>
      </c>
      <c r="DH97" s="37">
        <v>94.849107601976371</v>
      </c>
      <c r="DI97" s="37">
        <v>95.088083245636739</v>
      </c>
      <c r="DJ97" s="37">
        <v>95.088083245636724</v>
      </c>
      <c r="DK97" s="37">
        <v>95.034970588729877</v>
      </c>
      <c r="DL97" s="37">
        <v>94.958103938292794</v>
      </c>
      <c r="DM97" s="37">
        <v>94.865899884284772</v>
      </c>
      <c r="DN97" s="37">
        <v>93.774272523411227</v>
      </c>
      <c r="DO97" s="37">
        <v>94.006824653663841</v>
      </c>
      <c r="DP97" s="37">
        <v>111.69070554554784</v>
      </c>
      <c r="DQ97" s="37">
        <v>120.23840640193335</v>
      </c>
      <c r="DR97" s="37">
        <v>119.23359567532205</v>
      </c>
      <c r="DS97" s="37">
        <v>126.70480541375292</v>
      </c>
      <c r="DT97" s="35">
        <v>100</v>
      </c>
      <c r="DU97" s="37">
        <v>100.30377022263606</v>
      </c>
      <c r="DV97" s="37">
        <v>133.3641226766847</v>
      </c>
      <c r="DW97" s="37">
        <f t="shared" si="3"/>
        <v>0.30377022263606079</v>
      </c>
      <c r="DX97" s="37">
        <f t="shared" si="4"/>
        <v>5.430617670794291</v>
      </c>
      <c r="DY97" s="42"/>
      <c r="DZ97" s="36">
        <f t="shared" si="5"/>
        <v>0.74982684992747628</v>
      </c>
    </row>
    <row r="98" spans="1:130" s="36" customFormat="1" ht="13.5" customHeight="1">
      <c r="A98" s="3" t="s">
        <v>72</v>
      </c>
      <c r="B98" s="35">
        <v>0.31898133762501557</v>
      </c>
      <c r="C98" s="35"/>
      <c r="D98" s="35"/>
      <c r="E98" s="35"/>
      <c r="F98" s="35">
        <v>77.383128438620716</v>
      </c>
      <c r="G98" s="35">
        <v>85.004575590429809</v>
      </c>
      <c r="H98" s="35">
        <v>75.801971704269619</v>
      </c>
      <c r="I98" s="35">
        <v>75.363828727621765</v>
      </c>
      <c r="J98" s="35">
        <v>74.106895719336748</v>
      </c>
      <c r="K98" s="35">
        <v>94.577688076645003</v>
      </c>
      <c r="L98" s="35">
        <v>93.374026213799965</v>
      </c>
      <c r="M98" s="35">
        <v>92.906222342468823</v>
      </c>
      <c r="N98" s="35">
        <v>92.808531449675726</v>
      </c>
      <c r="O98" s="35">
        <v>92.576872074324172</v>
      </c>
      <c r="P98" s="35">
        <v>94.115869995687731</v>
      </c>
      <c r="Q98" s="35">
        <v>97.568774210915521</v>
      </c>
      <c r="R98" s="35">
        <v>98.175525147100942</v>
      </c>
      <c r="S98" s="35">
        <v>98.107852757617039</v>
      </c>
      <c r="T98" s="35">
        <v>98.0064610569123</v>
      </c>
      <c r="U98" s="35">
        <v>98.64823117803634</v>
      </c>
      <c r="V98" s="35">
        <v>97.827630119975964</v>
      </c>
      <c r="W98" s="35">
        <v>97.914772057779402</v>
      </c>
      <c r="X98" s="35">
        <v>98.058835348039025</v>
      </c>
      <c r="Y98" s="35">
        <v>96.953287631086781</v>
      </c>
      <c r="Z98" s="35">
        <v>97.898200209678436</v>
      </c>
      <c r="AA98" s="35">
        <v>99.291406205152541</v>
      </c>
      <c r="AB98" s="35">
        <v>99.242423326877812</v>
      </c>
      <c r="AC98" s="35">
        <v>99.69694818162867</v>
      </c>
      <c r="AD98" s="35">
        <v>99.863716565503367</v>
      </c>
      <c r="AE98" s="35">
        <v>100.16191919222439</v>
      </c>
      <c r="AF98" s="35">
        <v>100.4231637274422</v>
      </c>
      <c r="AG98" s="35">
        <v>99.685217971920011</v>
      </c>
      <c r="AH98" s="35">
        <v>99.788199091796244</v>
      </c>
      <c r="AI98" s="35">
        <v>100.05315982996106</v>
      </c>
      <c r="AJ98" s="35">
        <v>99.99329270687619</v>
      </c>
      <c r="AK98" s="35">
        <v>99.612819993776114</v>
      </c>
      <c r="AL98" s="35">
        <v>99.24669091766043</v>
      </c>
      <c r="AM98" s="35">
        <v>98.899278814924031</v>
      </c>
      <c r="AN98" s="35">
        <v>98.88981458262208</v>
      </c>
      <c r="AO98" s="35">
        <v>101.39152149571157</v>
      </c>
      <c r="AP98" s="35">
        <v>101.402378549159</v>
      </c>
      <c r="AQ98" s="35">
        <v>99.212217848046592</v>
      </c>
      <c r="AR98" s="35">
        <v>99.578603734935015</v>
      </c>
      <c r="AS98" s="35">
        <v>100.0508409797482</v>
      </c>
      <c r="AT98" s="35">
        <v>99.854244779943386</v>
      </c>
      <c r="AU98" s="35">
        <v>99.892079049377145</v>
      </c>
      <c r="AV98" s="35">
        <v>99.897373883250793</v>
      </c>
      <c r="AW98" s="35">
        <v>100.21804745258821</v>
      </c>
      <c r="AX98" s="35">
        <v>100</v>
      </c>
      <c r="AY98" s="35">
        <v>99.999999999999986</v>
      </c>
      <c r="AZ98" s="35">
        <v>102.47278215280166</v>
      </c>
      <c r="BA98" s="35">
        <v>102.79986595233409</v>
      </c>
      <c r="BB98" s="35">
        <v>102.92878728363252</v>
      </c>
      <c r="BC98" s="35">
        <v>102.85775426267311</v>
      </c>
      <c r="BD98" s="35">
        <v>102.83129141775278</v>
      </c>
      <c r="BE98" s="35">
        <v>102.75419667377874</v>
      </c>
      <c r="BF98" s="35">
        <v>102.55306436086684</v>
      </c>
      <c r="BG98" s="35">
        <v>102.63623683597432</v>
      </c>
      <c r="BH98" s="35">
        <v>102.26246284275005</v>
      </c>
      <c r="BI98" s="35">
        <v>102.12741542158955</v>
      </c>
      <c r="BJ98" s="35">
        <v>102.15890424147543</v>
      </c>
      <c r="BK98" s="35">
        <v>102.17528398181503</v>
      </c>
      <c r="BL98" s="35">
        <v>102.25937626952586</v>
      </c>
      <c r="BM98" s="35">
        <v>102.10562713262125</v>
      </c>
      <c r="BN98" s="35">
        <v>102.37906324536239</v>
      </c>
      <c r="BO98" s="35">
        <v>102.45247674707858</v>
      </c>
      <c r="BP98" s="35">
        <v>102.43027885682935</v>
      </c>
      <c r="BQ98" s="35">
        <v>102.25813350076442</v>
      </c>
      <c r="BR98" s="35">
        <v>102.15874405304629</v>
      </c>
      <c r="BS98" s="35">
        <v>101.9905314988054</v>
      </c>
      <c r="BT98" s="35">
        <v>101.92364001224794</v>
      </c>
      <c r="BU98" s="35">
        <v>101.71626937789382</v>
      </c>
      <c r="BV98" s="35">
        <v>101.69304481393631</v>
      </c>
      <c r="BW98" s="35">
        <v>101.34675226511381</v>
      </c>
      <c r="BX98" s="35">
        <v>101.33327976716963</v>
      </c>
      <c r="BY98" s="35">
        <v>101.33264670094778</v>
      </c>
      <c r="BZ98" s="35">
        <v>101.20628280384943</v>
      </c>
      <c r="CA98" s="35">
        <v>101.35801241665489</v>
      </c>
      <c r="CB98" s="35">
        <v>101.32575286763024</v>
      </c>
      <c r="CC98" s="35">
        <v>101.29669420116652</v>
      </c>
      <c r="CD98" s="35">
        <v>100.88370750131661</v>
      </c>
      <c r="CE98" s="35">
        <v>101.14042138022933</v>
      </c>
      <c r="CF98" s="35">
        <v>100.81354531119048</v>
      </c>
      <c r="CG98" s="35">
        <v>100.33226381926795</v>
      </c>
      <c r="CH98" s="35">
        <v>100.40501927014067</v>
      </c>
      <c r="CI98" s="35">
        <v>100.45994356347998</v>
      </c>
      <c r="CJ98" s="35">
        <v>100.45418717777855</v>
      </c>
      <c r="CK98" s="35">
        <v>100.46728189406973</v>
      </c>
      <c r="CL98" s="35">
        <v>100.4065997491745</v>
      </c>
      <c r="CM98" s="35">
        <v>100.41287329159519</v>
      </c>
      <c r="CN98" s="35">
        <v>100.54594722442822</v>
      </c>
      <c r="CO98" s="35">
        <v>100.5101635475328</v>
      </c>
      <c r="CP98" s="35">
        <v>100.3836746576625</v>
      </c>
      <c r="CQ98" s="35">
        <v>100.67368416612862</v>
      </c>
      <c r="CR98" s="35">
        <v>100.629164871208</v>
      </c>
      <c r="CS98" s="35">
        <v>100.74785902674734</v>
      </c>
      <c r="CT98" s="35">
        <v>100.68583468866764</v>
      </c>
      <c r="CU98" s="35">
        <v>101.29798234339756</v>
      </c>
      <c r="CV98" s="35">
        <v>101.19752135142198</v>
      </c>
      <c r="CW98" s="35">
        <v>101.41771379790821</v>
      </c>
      <c r="CX98" s="35">
        <v>101.20165129923392</v>
      </c>
      <c r="CY98" s="35">
        <v>101.29924358433877</v>
      </c>
      <c r="CZ98" s="35">
        <v>101.8193537146866</v>
      </c>
      <c r="DA98" s="35">
        <v>101.78044006763605</v>
      </c>
      <c r="DB98" s="35">
        <v>101.77881001695906</v>
      </c>
      <c r="DC98" s="35">
        <v>102.32248370727883</v>
      </c>
      <c r="DD98" s="35">
        <v>106.32321204856113</v>
      </c>
      <c r="DE98" s="35">
        <v>107.53354026887011</v>
      </c>
      <c r="DF98" s="35">
        <v>107.76613453361165</v>
      </c>
      <c r="DG98" s="35">
        <v>108.4075970708716</v>
      </c>
      <c r="DH98" s="35">
        <v>108.50411147896335</v>
      </c>
      <c r="DI98" s="35">
        <v>107.77755993275663</v>
      </c>
      <c r="DJ98" s="35">
        <v>106.48829293602883</v>
      </c>
      <c r="DK98" s="35">
        <v>106.55510316642568</v>
      </c>
      <c r="DL98" s="35">
        <v>105.75379735140741</v>
      </c>
      <c r="DM98" s="35">
        <v>105.08126674592192</v>
      </c>
      <c r="DN98" s="35">
        <v>105.705383551708</v>
      </c>
      <c r="DO98" s="35">
        <v>106.50102148397154</v>
      </c>
      <c r="DP98" s="35">
        <v>119.35706142781753</v>
      </c>
      <c r="DQ98" s="35">
        <v>139.95063419246489</v>
      </c>
      <c r="DR98" s="35">
        <v>149.83613940511458</v>
      </c>
      <c r="DS98" s="35">
        <v>159.3978561630606</v>
      </c>
      <c r="DT98" s="35">
        <v>100</v>
      </c>
      <c r="DU98" s="35">
        <v>105.83660500741968</v>
      </c>
      <c r="DV98" s="35">
        <v>160.72830750339952</v>
      </c>
      <c r="DW98" s="35">
        <f t="shared" si="3"/>
        <v>5.8366050074196778</v>
      </c>
      <c r="DX98" s="35">
        <f t="shared" si="4"/>
        <v>-7.8375937676906489</v>
      </c>
      <c r="DY98" s="42"/>
      <c r="DZ98" s="36">
        <f t="shared" si="5"/>
        <v>0.62216794013017851</v>
      </c>
    </row>
    <row r="99" spans="1:130">
      <c r="A99" s="1" t="s">
        <v>164</v>
      </c>
      <c r="B99" s="37">
        <v>1.8383836892456748E-2</v>
      </c>
      <c r="C99" s="37"/>
      <c r="D99" s="37"/>
      <c r="E99" s="37"/>
      <c r="F99" s="37">
        <v>77.383128438620716</v>
      </c>
      <c r="G99" s="37">
        <v>85.004575590429809</v>
      </c>
      <c r="H99" s="37">
        <v>75.801971704269619</v>
      </c>
      <c r="I99" s="37">
        <v>75.363828727621765</v>
      </c>
      <c r="J99" s="37">
        <v>74.106895719336748</v>
      </c>
      <c r="K99" s="37">
        <v>94.577688076645003</v>
      </c>
      <c r="L99" s="37">
        <v>93.374026213799965</v>
      </c>
      <c r="M99" s="37">
        <v>92.906222342468823</v>
      </c>
      <c r="N99" s="37">
        <v>92.808531449675726</v>
      </c>
      <c r="O99" s="37">
        <v>92.576872074324172</v>
      </c>
      <c r="P99" s="37">
        <v>94.115869995687731</v>
      </c>
      <c r="Q99" s="37">
        <v>97.568774210915521</v>
      </c>
      <c r="R99" s="37">
        <v>98.175525147100942</v>
      </c>
      <c r="S99" s="37">
        <v>98.107852757617039</v>
      </c>
      <c r="T99" s="37">
        <v>98.0064610569123</v>
      </c>
      <c r="U99" s="37">
        <v>98.64823117803634</v>
      </c>
      <c r="V99" s="37">
        <v>97.827630119975964</v>
      </c>
      <c r="W99" s="37">
        <v>97.914772057779402</v>
      </c>
      <c r="X99" s="37">
        <v>98.058835348039025</v>
      </c>
      <c r="Y99" s="37">
        <v>96.953287631086781</v>
      </c>
      <c r="Z99" s="37">
        <v>97.898200209678436</v>
      </c>
      <c r="AA99" s="37">
        <v>99.291406205152541</v>
      </c>
      <c r="AB99" s="37">
        <v>99.242423326877812</v>
      </c>
      <c r="AC99" s="37">
        <v>99.69694818162867</v>
      </c>
      <c r="AD99" s="37">
        <v>99.863716565503367</v>
      </c>
      <c r="AE99" s="37">
        <v>100.16191919222439</v>
      </c>
      <c r="AF99" s="37">
        <v>100.4231637274422</v>
      </c>
      <c r="AG99" s="37">
        <v>99.685217971920011</v>
      </c>
      <c r="AH99" s="37">
        <v>99.788199091796244</v>
      </c>
      <c r="AI99" s="37">
        <v>100.05315982996106</v>
      </c>
      <c r="AJ99" s="37">
        <v>99.99329270687619</v>
      </c>
      <c r="AK99" s="37">
        <v>99.612819993776114</v>
      </c>
      <c r="AL99" s="37">
        <v>99.24669091766043</v>
      </c>
      <c r="AM99" s="37">
        <v>98.899278814924031</v>
      </c>
      <c r="AN99" s="37">
        <v>98.88981458262208</v>
      </c>
      <c r="AO99" s="37">
        <v>101.39152149571157</v>
      </c>
      <c r="AP99" s="37">
        <v>101.402378549159</v>
      </c>
      <c r="AQ99" s="37">
        <v>99.212217848046592</v>
      </c>
      <c r="AR99" s="37">
        <v>99.578603734935015</v>
      </c>
      <c r="AS99" s="37">
        <v>100.0508409797482</v>
      </c>
      <c r="AT99" s="37">
        <v>99.854244779943386</v>
      </c>
      <c r="AU99" s="37">
        <v>99.892079049377145</v>
      </c>
      <c r="AV99" s="37">
        <v>99.897373883250793</v>
      </c>
      <c r="AW99" s="37">
        <v>100.21804745258821</v>
      </c>
      <c r="AX99" s="37">
        <v>100</v>
      </c>
      <c r="AY99" s="37">
        <v>99.999999999999986</v>
      </c>
      <c r="AZ99" s="37">
        <v>102.41034451562278</v>
      </c>
      <c r="BA99" s="37">
        <v>102.34339433311681</v>
      </c>
      <c r="BB99" s="37">
        <v>102.34339433311681</v>
      </c>
      <c r="BC99" s="37">
        <v>102.51078512285653</v>
      </c>
      <c r="BD99" s="37">
        <v>102.29253721762616</v>
      </c>
      <c r="BE99" s="37">
        <v>102.78531473190299</v>
      </c>
      <c r="BF99" s="37">
        <v>102.78863743245826</v>
      </c>
      <c r="BG99" s="37">
        <v>103.08367025015251</v>
      </c>
      <c r="BH99" s="37">
        <v>103.19380774036867</v>
      </c>
      <c r="BI99" s="37">
        <v>103.20922443472331</v>
      </c>
      <c r="BJ99" s="37">
        <v>103.20922443472331</v>
      </c>
      <c r="BK99" s="37">
        <v>103.03234072741938</v>
      </c>
      <c r="BL99" s="37">
        <v>103.03234072741938</v>
      </c>
      <c r="BM99" s="37">
        <v>103.13690042191244</v>
      </c>
      <c r="BN99" s="37">
        <v>102.71649784994942</v>
      </c>
      <c r="BO99" s="37">
        <v>102.70055286483003</v>
      </c>
      <c r="BP99" s="37">
        <v>102.70055286483003</v>
      </c>
      <c r="BQ99" s="37">
        <v>102.71649784994942</v>
      </c>
      <c r="BR99" s="37">
        <v>102.71649784994942</v>
      </c>
      <c r="BS99" s="37">
        <v>103.23499092239047</v>
      </c>
      <c r="BT99" s="37">
        <v>103.23499092239047</v>
      </c>
      <c r="BU99" s="37">
        <v>103.23499092239047</v>
      </c>
      <c r="BV99" s="37">
        <v>103.23499092239047</v>
      </c>
      <c r="BW99" s="37">
        <v>103.23499092239047</v>
      </c>
      <c r="BX99" s="37">
        <v>103.0853997853324</v>
      </c>
      <c r="BY99" s="37">
        <v>103.0853997853324</v>
      </c>
      <c r="BZ99" s="37">
        <v>103.0853997853324</v>
      </c>
      <c r="CA99" s="37">
        <v>103.04879578881565</v>
      </c>
      <c r="CB99" s="37">
        <v>102.98184560630968</v>
      </c>
      <c r="CC99" s="37">
        <v>103.04879578881565</v>
      </c>
      <c r="CD99" s="37">
        <v>102.63266678395073</v>
      </c>
      <c r="CE99" s="37">
        <v>102.63266678395073</v>
      </c>
      <c r="CF99" s="37">
        <v>101.96352280295989</v>
      </c>
      <c r="CG99" s="37">
        <v>101.94732327649633</v>
      </c>
      <c r="CH99" s="37">
        <v>101.94732327649633</v>
      </c>
      <c r="CI99" s="37">
        <v>101.94732327649633</v>
      </c>
      <c r="CJ99" s="37">
        <v>101.88037309399037</v>
      </c>
      <c r="CK99" s="37">
        <v>101.75014000647077</v>
      </c>
      <c r="CL99" s="37">
        <v>102.13571273573648</v>
      </c>
      <c r="CM99" s="37">
        <v>102.23876555111005</v>
      </c>
      <c r="CN99" s="37">
        <v>102.43022103092224</v>
      </c>
      <c r="CO99" s="37">
        <v>102.43022103092224</v>
      </c>
      <c r="CP99" s="37">
        <v>102.37702725620544</v>
      </c>
      <c r="CQ99" s="37">
        <v>102.37702725620544</v>
      </c>
      <c r="CR99" s="37">
        <v>102.2750785923722</v>
      </c>
      <c r="CS99" s="37">
        <v>102.32526474772375</v>
      </c>
      <c r="CT99" s="37">
        <v>102.39971014098765</v>
      </c>
      <c r="CU99" s="37">
        <v>101.87208046115077</v>
      </c>
      <c r="CV99" s="37">
        <v>101.79676150583157</v>
      </c>
      <c r="CW99" s="37">
        <v>101.79676150583157</v>
      </c>
      <c r="CX99" s="37">
        <v>101.28385364306733</v>
      </c>
      <c r="CY99" s="37">
        <v>101.28385364306733</v>
      </c>
      <c r="CZ99" s="37">
        <v>100.96526502609015</v>
      </c>
      <c r="DA99" s="37">
        <v>100.866121432071</v>
      </c>
      <c r="DB99" s="37">
        <v>100.866121432071</v>
      </c>
      <c r="DC99" s="37">
        <v>101.08342824129733</v>
      </c>
      <c r="DD99" s="37">
        <v>101.55869394077197</v>
      </c>
      <c r="DE99" s="37">
        <v>102.01870930982551</v>
      </c>
      <c r="DF99" s="37">
        <v>103.02733050608495</v>
      </c>
      <c r="DG99" s="37">
        <v>103.78894542640145</v>
      </c>
      <c r="DH99" s="37">
        <v>103.78894542640145</v>
      </c>
      <c r="DI99" s="37">
        <v>102.40662538516578</v>
      </c>
      <c r="DJ99" s="37">
        <v>103.00820945035935</v>
      </c>
      <c r="DK99" s="37">
        <v>103.69908348521615</v>
      </c>
      <c r="DL99" s="37">
        <v>103.92555035078443</v>
      </c>
      <c r="DM99" s="37">
        <v>103.75751117071098</v>
      </c>
      <c r="DN99" s="37">
        <v>103.75751117071098</v>
      </c>
      <c r="DO99" s="37">
        <v>106.78655342322551</v>
      </c>
      <c r="DP99" s="37">
        <v>139.33557907724085</v>
      </c>
      <c r="DQ99" s="37">
        <v>225.53608515612183</v>
      </c>
      <c r="DR99" s="37">
        <v>219.96850273338862</v>
      </c>
      <c r="DS99" s="37">
        <v>243.51767614982998</v>
      </c>
      <c r="DT99" s="35">
        <v>100</v>
      </c>
      <c r="DU99" s="37">
        <v>97.551364814051581</v>
      </c>
      <c r="DV99" s="37">
        <v>246.8773696321359</v>
      </c>
      <c r="DW99" s="37">
        <f t="shared" si="3"/>
        <v>-2.4486351859484188</v>
      </c>
      <c r="DX99" s="37">
        <f t="shared" si="4"/>
        <v>-3.6506252287612568</v>
      </c>
      <c r="DY99" s="42"/>
      <c r="DZ99" s="36">
        <f t="shared" si="5"/>
        <v>0.40505940317254197</v>
      </c>
    </row>
    <row r="100" spans="1:130">
      <c r="A100" s="1" t="s">
        <v>163</v>
      </c>
      <c r="B100" s="37">
        <v>0.24067875965450239</v>
      </c>
      <c r="C100" s="37"/>
      <c r="D100" s="37"/>
      <c r="E100" s="37"/>
      <c r="F100" s="37">
        <v>77.383128438620716</v>
      </c>
      <c r="G100" s="37">
        <v>85.004575590429809</v>
      </c>
      <c r="H100" s="37">
        <v>75.801971704269619</v>
      </c>
      <c r="I100" s="37">
        <v>75.363828727621765</v>
      </c>
      <c r="J100" s="37">
        <v>74.106895719336748</v>
      </c>
      <c r="K100" s="37">
        <v>94.577688076645003</v>
      </c>
      <c r="L100" s="37">
        <v>93.374026213799965</v>
      </c>
      <c r="M100" s="37">
        <v>92.906222342468823</v>
      </c>
      <c r="N100" s="37">
        <v>92.808531449675726</v>
      </c>
      <c r="O100" s="37">
        <v>92.576872074324172</v>
      </c>
      <c r="P100" s="37">
        <v>94.115869995687731</v>
      </c>
      <c r="Q100" s="37">
        <v>97.568774210915521</v>
      </c>
      <c r="R100" s="37">
        <v>98.175525147100942</v>
      </c>
      <c r="S100" s="37">
        <v>98.107852757617039</v>
      </c>
      <c r="T100" s="37">
        <v>98.0064610569123</v>
      </c>
      <c r="U100" s="37">
        <v>98.64823117803634</v>
      </c>
      <c r="V100" s="37">
        <v>97.827630119975964</v>
      </c>
      <c r="W100" s="37">
        <v>97.914772057779402</v>
      </c>
      <c r="X100" s="37">
        <v>98.058835348039025</v>
      </c>
      <c r="Y100" s="37">
        <v>96.953287631086781</v>
      </c>
      <c r="Z100" s="37">
        <v>97.898200209678436</v>
      </c>
      <c r="AA100" s="37">
        <v>99.291406205152541</v>
      </c>
      <c r="AB100" s="37">
        <v>99.242423326877812</v>
      </c>
      <c r="AC100" s="37">
        <v>99.69694818162867</v>
      </c>
      <c r="AD100" s="37">
        <v>99.863716565503367</v>
      </c>
      <c r="AE100" s="37">
        <v>100.16191919222439</v>
      </c>
      <c r="AF100" s="37">
        <v>100.4231637274422</v>
      </c>
      <c r="AG100" s="37">
        <v>99.685217971920011</v>
      </c>
      <c r="AH100" s="37">
        <v>99.788199091796244</v>
      </c>
      <c r="AI100" s="37">
        <v>100.05315982996106</v>
      </c>
      <c r="AJ100" s="37">
        <v>99.99329270687619</v>
      </c>
      <c r="AK100" s="37">
        <v>99.612819993776114</v>
      </c>
      <c r="AL100" s="37">
        <v>99.24669091766043</v>
      </c>
      <c r="AM100" s="37">
        <v>98.899278814924031</v>
      </c>
      <c r="AN100" s="37">
        <v>98.88981458262208</v>
      </c>
      <c r="AO100" s="37">
        <v>101.39152149571157</v>
      </c>
      <c r="AP100" s="37">
        <v>101.402378549159</v>
      </c>
      <c r="AQ100" s="37">
        <v>99.212217848046592</v>
      </c>
      <c r="AR100" s="37">
        <v>99.578603734935015</v>
      </c>
      <c r="AS100" s="37">
        <v>100.0508409797482</v>
      </c>
      <c r="AT100" s="37">
        <v>99.854244779943386</v>
      </c>
      <c r="AU100" s="37">
        <v>99.892079049377145</v>
      </c>
      <c r="AV100" s="37">
        <v>99.897373883250793</v>
      </c>
      <c r="AW100" s="37">
        <v>100.21804745258821</v>
      </c>
      <c r="AX100" s="37">
        <v>100</v>
      </c>
      <c r="AY100" s="37">
        <v>99.999999999999972</v>
      </c>
      <c r="AZ100" s="37">
        <v>103.21381599538691</v>
      </c>
      <c r="BA100" s="37">
        <v>103.46455697310904</v>
      </c>
      <c r="BB100" s="37">
        <v>103.5987752405714</v>
      </c>
      <c r="BC100" s="37">
        <v>103.51032746294028</v>
      </c>
      <c r="BD100" s="37">
        <v>103.48185628367403</v>
      </c>
      <c r="BE100" s="37">
        <v>103.26070336440966</v>
      </c>
      <c r="BF100" s="37">
        <v>102.93437144045785</v>
      </c>
      <c r="BG100" s="37">
        <v>103.05141125615316</v>
      </c>
      <c r="BH100" s="37">
        <v>102.86936162085158</v>
      </c>
      <c r="BI100" s="37">
        <v>102.69194870467544</v>
      </c>
      <c r="BJ100" s="37">
        <v>102.40571832001881</v>
      </c>
      <c r="BK100" s="37">
        <v>102.42112188903619</v>
      </c>
      <c r="BL100" s="37">
        <v>102.53212810919062</v>
      </c>
      <c r="BM100" s="37">
        <v>102.31871055305533</v>
      </c>
      <c r="BN100" s="37">
        <v>102.5801426698693</v>
      </c>
      <c r="BO100" s="37">
        <v>102.72889612742195</v>
      </c>
      <c r="BP100" s="37">
        <v>102.74967431622133</v>
      </c>
      <c r="BQ100" s="37">
        <v>102.50747139425067</v>
      </c>
      <c r="BR100" s="37">
        <v>102.46231883963868</v>
      </c>
      <c r="BS100" s="37">
        <v>101.77677697402652</v>
      </c>
      <c r="BT100" s="37">
        <v>101.71430634464186</v>
      </c>
      <c r="BU100" s="37">
        <v>101.43946961860344</v>
      </c>
      <c r="BV100" s="37">
        <v>101.28793456013413</v>
      </c>
      <c r="BW100" s="37">
        <v>100.85115622844403</v>
      </c>
      <c r="BX100" s="37">
        <v>100.82830680395706</v>
      </c>
      <c r="BY100" s="37">
        <v>100.8253590481776</v>
      </c>
      <c r="BZ100" s="37">
        <v>100.92296205783896</v>
      </c>
      <c r="CA100" s="37">
        <v>101.13979811526913</v>
      </c>
      <c r="CB100" s="37">
        <v>101.12333159333924</v>
      </c>
      <c r="CC100" s="37">
        <v>101.12439337536688</v>
      </c>
      <c r="CD100" s="37">
        <v>100.843763940624</v>
      </c>
      <c r="CE100" s="37">
        <v>100.92349070591185</v>
      </c>
      <c r="CF100" s="37">
        <v>100.83440707890996</v>
      </c>
      <c r="CG100" s="37">
        <v>100.22894536345663</v>
      </c>
      <c r="CH100" s="37">
        <v>100.38090423235188</v>
      </c>
      <c r="CI100" s="37">
        <v>100.40476180496401</v>
      </c>
      <c r="CJ100" s="37">
        <v>100.36424813300363</v>
      </c>
      <c r="CK100" s="37">
        <v>100.38627237999552</v>
      </c>
      <c r="CL100" s="37">
        <v>100.27639655235042</v>
      </c>
      <c r="CM100" s="37">
        <v>100.27285760362308</v>
      </c>
      <c r="CN100" s="37">
        <v>100.1806401298075</v>
      </c>
      <c r="CO100" s="37">
        <v>100.13115604322284</v>
      </c>
      <c r="CP100" s="37">
        <v>99.973768499699887</v>
      </c>
      <c r="CQ100" s="37">
        <v>100.41489681869621</v>
      </c>
      <c r="CR100" s="37">
        <v>100.39236784724808</v>
      </c>
      <c r="CS100" s="37">
        <v>100.48058098023452</v>
      </c>
      <c r="CT100" s="37">
        <v>100.49960257598642</v>
      </c>
      <c r="CU100" s="37">
        <v>101.4382661883544</v>
      </c>
      <c r="CV100" s="37">
        <v>101.25788639612495</v>
      </c>
      <c r="CW100" s="37">
        <v>101.54971639066176</v>
      </c>
      <c r="CX100" s="37">
        <v>101.27573433803424</v>
      </c>
      <c r="CY100" s="37">
        <v>101.4043335054924</v>
      </c>
      <c r="CZ100" s="37">
        <v>101.22004403726956</v>
      </c>
      <c r="DA100" s="37">
        <v>100.76084625960183</v>
      </c>
      <c r="DB100" s="37">
        <v>100.64099995834572</v>
      </c>
      <c r="DC100" s="37">
        <v>101.18542109289599</v>
      </c>
      <c r="DD100" s="37">
        <v>105.0886435586648</v>
      </c>
      <c r="DE100" s="37">
        <v>106.39215749493837</v>
      </c>
      <c r="DF100" s="37">
        <v>107.03702275644095</v>
      </c>
      <c r="DG100" s="37">
        <v>107.59888530829772</v>
      </c>
      <c r="DH100" s="37">
        <v>107.955755754438</v>
      </c>
      <c r="DI100" s="37">
        <v>109.65960354795651</v>
      </c>
      <c r="DJ100" s="37">
        <v>107.95256941346875</v>
      </c>
      <c r="DK100" s="37">
        <v>107.91636856412825</v>
      </c>
      <c r="DL100" s="37">
        <v>107.56853333860769</v>
      </c>
      <c r="DM100" s="37">
        <v>107.1323645134712</v>
      </c>
      <c r="DN100" s="37">
        <v>108.02288042051066</v>
      </c>
      <c r="DO100" s="37">
        <v>108.50349084758371</v>
      </c>
      <c r="DP100" s="37">
        <v>120.7225816478017</v>
      </c>
      <c r="DQ100" s="37">
        <v>123.38547210993184</v>
      </c>
      <c r="DR100" s="37">
        <v>133.81469840403179</v>
      </c>
      <c r="DS100" s="37">
        <v>143.4241090960312</v>
      </c>
      <c r="DT100" s="35">
        <v>100</v>
      </c>
      <c r="DU100" s="37">
        <v>106.08143159219405</v>
      </c>
      <c r="DV100" s="37">
        <v>144.81192689071585</v>
      </c>
      <c r="DW100" s="37">
        <f t="shared" si="3"/>
        <v>6.0814315921940505</v>
      </c>
      <c r="DX100" s="37">
        <f t="shared" si="4"/>
        <v>-7.369459552054451</v>
      </c>
      <c r="DY100" s="42"/>
      <c r="DZ100" s="36">
        <f t="shared" si="5"/>
        <v>0.69055085549318229</v>
      </c>
    </row>
    <row r="101" spans="1:130" ht="13.5" customHeight="1">
      <c r="A101" s="1" t="s">
        <v>101</v>
      </c>
      <c r="B101" s="37">
        <v>5.9918741078056392E-2</v>
      </c>
      <c r="C101" s="37"/>
      <c r="D101" s="37"/>
      <c r="E101" s="37"/>
      <c r="F101" s="37">
        <v>77.383128438620716</v>
      </c>
      <c r="G101" s="37">
        <v>85.004575590429809</v>
      </c>
      <c r="H101" s="37">
        <v>75.801971704269619</v>
      </c>
      <c r="I101" s="37">
        <v>75.363828727621765</v>
      </c>
      <c r="J101" s="37">
        <v>74.106895719336748</v>
      </c>
      <c r="K101" s="37">
        <v>94.577688076645003</v>
      </c>
      <c r="L101" s="37">
        <v>93.374026213799965</v>
      </c>
      <c r="M101" s="37">
        <v>92.906222342468823</v>
      </c>
      <c r="N101" s="37">
        <v>92.808531449675726</v>
      </c>
      <c r="O101" s="37">
        <v>92.576872074324172</v>
      </c>
      <c r="P101" s="37">
        <v>94.115869995687731</v>
      </c>
      <c r="Q101" s="37">
        <v>97.568774210915521</v>
      </c>
      <c r="R101" s="37">
        <v>98.175525147100942</v>
      </c>
      <c r="S101" s="37">
        <v>98.107852757617039</v>
      </c>
      <c r="T101" s="37">
        <v>98.0064610569123</v>
      </c>
      <c r="U101" s="37">
        <v>98.64823117803634</v>
      </c>
      <c r="V101" s="37">
        <v>97.827630119975964</v>
      </c>
      <c r="W101" s="37">
        <v>97.914772057779402</v>
      </c>
      <c r="X101" s="37">
        <v>98.058835348039025</v>
      </c>
      <c r="Y101" s="37">
        <v>96.953287631086781</v>
      </c>
      <c r="Z101" s="37">
        <v>97.898200209678436</v>
      </c>
      <c r="AA101" s="37">
        <v>99.291406205152541</v>
      </c>
      <c r="AB101" s="37">
        <v>99.242423326877812</v>
      </c>
      <c r="AC101" s="37">
        <v>99.69694818162867</v>
      </c>
      <c r="AD101" s="37">
        <v>99.863716565503367</v>
      </c>
      <c r="AE101" s="37">
        <v>100.16191919222439</v>
      </c>
      <c r="AF101" s="37">
        <v>100.4231637274422</v>
      </c>
      <c r="AG101" s="37">
        <v>99.685217971920011</v>
      </c>
      <c r="AH101" s="37">
        <v>99.788199091796244</v>
      </c>
      <c r="AI101" s="37">
        <v>100.05315982996106</v>
      </c>
      <c r="AJ101" s="37">
        <v>99.99329270687619</v>
      </c>
      <c r="AK101" s="37">
        <v>99.612819993776114</v>
      </c>
      <c r="AL101" s="37">
        <v>99.24669091766043</v>
      </c>
      <c r="AM101" s="37">
        <v>98.899278814924031</v>
      </c>
      <c r="AN101" s="37">
        <v>98.88981458262208</v>
      </c>
      <c r="AO101" s="37">
        <v>101.39152149571157</v>
      </c>
      <c r="AP101" s="37">
        <v>101.402378549159</v>
      </c>
      <c r="AQ101" s="37">
        <v>99.212217848046592</v>
      </c>
      <c r="AR101" s="37">
        <v>99.578603734935015</v>
      </c>
      <c r="AS101" s="37">
        <v>100.0508409797482</v>
      </c>
      <c r="AT101" s="37">
        <v>99.854244779943386</v>
      </c>
      <c r="AU101" s="37">
        <v>99.892079049377145</v>
      </c>
      <c r="AV101" s="37">
        <v>99.897373883250793</v>
      </c>
      <c r="AW101" s="37">
        <v>100.21804745258821</v>
      </c>
      <c r="AX101" s="37">
        <v>100</v>
      </c>
      <c r="AY101" s="37">
        <v>100</v>
      </c>
      <c r="AZ101" s="37">
        <v>99.515389197453359</v>
      </c>
      <c r="BA101" s="37">
        <v>100.27001789624084</v>
      </c>
      <c r="BB101" s="37">
        <v>100.41721746037501</v>
      </c>
      <c r="BC101" s="37">
        <v>100.34298373111801</v>
      </c>
      <c r="BD101" s="37">
        <v>100.38342998032036</v>
      </c>
      <c r="BE101" s="37">
        <v>100.71013718322344</v>
      </c>
      <c r="BF101" s="37">
        <v>100.94917131907809</v>
      </c>
      <c r="BG101" s="37">
        <v>100.83130559994379</v>
      </c>
      <c r="BH101" s="37">
        <v>99.538952052942804</v>
      </c>
      <c r="BI101" s="37">
        <v>99.527912027482486</v>
      </c>
      <c r="BJ101" s="37">
        <v>100.84526146476756</v>
      </c>
      <c r="BK101" s="37">
        <v>100.92485794387102</v>
      </c>
      <c r="BL101" s="37">
        <v>100.9266442136645</v>
      </c>
      <c r="BM101" s="37">
        <v>100.9333158989224</v>
      </c>
      <c r="BN101" s="37">
        <v>101.46784768521172</v>
      </c>
      <c r="BO101" s="37">
        <v>101.26605555043572</v>
      </c>
      <c r="BP101" s="37">
        <v>101.06442278554636</v>
      </c>
      <c r="BQ101" s="37">
        <v>101.11597281546693</v>
      </c>
      <c r="BR101" s="37">
        <v>100.76823323074262</v>
      </c>
      <c r="BS101" s="37">
        <v>102.46731446049405</v>
      </c>
      <c r="BT101" s="37">
        <v>102.36214231986989</v>
      </c>
      <c r="BU101" s="37">
        <v>102.36214231986989</v>
      </c>
      <c r="BV101" s="37">
        <v>102.84718367615905</v>
      </c>
      <c r="BW101" s="37">
        <v>102.75810314439538</v>
      </c>
      <c r="BX101" s="37">
        <v>102.82405838180655</v>
      </c>
      <c r="BY101" s="37">
        <v>102.8325286180865</v>
      </c>
      <c r="BZ101" s="37">
        <v>101.7677750021072</v>
      </c>
      <c r="CA101" s="37">
        <v>101.71577129603773</v>
      </c>
      <c r="CB101" s="37">
        <v>101.63071859469001</v>
      </c>
      <c r="CC101" s="37">
        <v>101.45121679406424</v>
      </c>
      <c r="CD101" s="37">
        <v>100.50754780346092</v>
      </c>
      <c r="CE101" s="37">
        <v>101.55393823780047</v>
      </c>
      <c r="CF101" s="37">
        <v>100.37692093379361</v>
      </c>
      <c r="CG101" s="37">
        <v>100.25174757756426</v>
      </c>
      <c r="CH101" s="37">
        <v>100.02868479612317</v>
      </c>
      <c r="CI101" s="37">
        <v>100.22524789743206</v>
      </c>
      <c r="CJ101" s="37">
        <v>100.37787797236552</v>
      </c>
      <c r="CK101" s="37">
        <v>100.39907977811353</v>
      </c>
      <c r="CL101" s="37">
        <v>100.39907977811353</v>
      </c>
      <c r="CM101" s="37">
        <v>100.41507454997944</v>
      </c>
      <c r="CN101" s="37">
        <v>101.43517612257178</v>
      </c>
      <c r="CO101" s="37">
        <v>101.44344471185907</v>
      </c>
      <c r="CP101" s="37">
        <v>101.41858019000067</v>
      </c>
      <c r="CQ101" s="37">
        <v>101.19056145188638</v>
      </c>
      <c r="CR101" s="37">
        <v>101.07533253338876</v>
      </c>
      <c r="CS101" s="37">
        <v>101.33748054739807</v>
      </c>
      <c r="CT101" s="37">
        <v>100.9080440822389</v>
      </c>
      <c r="CU101" s="37">
        <v>100.55835619031983</v>
      </c>
      <c r="CV101" s="37">
        <v>100.77119534917175</v>
      </c>
      <c r="CW101" s="37">
        <v>100.77119534917175</v>
      </c>
      <c r="CX101" s="37">
        <v>100.87885732821378</v>
      </c>
      <c r="CY101" s="37">
        <v>100.88184520020467</v>
      </c>
      <c r="CZ101" s="37">
        <v>104.48867777048004</v>
      </c>
      <c r="DA101" s="37">
        <v>106.1564208211615</v>
      </c>
      <c r="DB101" s="37">
        <v>106.62913608320704</v>
      </c>
      <c r="DC101" s="37">
        <v>107.26994101250311</v>
      </c>
      <c r="DD101" s="37">
        <v>112.74398340823228</v>
      </c>
      <c r="DE101" s="37">
        <v>113.81021324955769</v>
      </c>
      <c r="DF101" s="37">
        <v>112.14872191381393</v>
      </c>
      <c r="DG101" s="37">
        <v>113.07305361084005</v>
      </c>
      <c r="DH101" s="37">
        <v>112.15339407945237</v>
      </c>
      <c r="DI101" s="37">
        <v>101.86572781035674</v>
      </c>
      <c r="DJ101" s="37">
        <v>101.67439074083643</v>
      </c>
      <c r="DK101" s="37">
        <v>101.96350022970454</v>
      </c>
      <c r="DL101" s="37">
        <v>99.025381423643239</v>
      </c>
      <c r="DM101" s="37">
        <v>97.248659591637164</v>
      </c>
      <c r="DN101" s="37">
        <v>96.99420413845759</v>
      </c>
      <c r="DO101" s="37">
        <v>98.369992585275696</v>
      </c>
      <c r="DP101" s="37">
        <v>107.74243952275427</v>
      </c>
      <c r="DQ101" s="37">
        <v>180.23008014198101</v>
      </c>
      <c r="DR101" s="37">
        <v>192.6727974110832</v>
      </c>
      <c r="DS101" s="37">
        <v>197.7514086529909</v>
      </c>
      <c r="DT101" s="35">
        <v>100</v>
      </c>
      <c r="DU101" s="37">
        <v>111.7242227216034</v>
      </c>
      <c r="DV101" s="37">
        <v>198.22883566886443</v>
      </c>
      <c r="DW101" s="37">
        <f t="shared" si="3"/>
        <v>11.724222721603411</v>
      </c>
      <c r="DX101" s="37">
        <f t="shared" si="4"/>
        <v>-10.836403284275633</v>
      </c>
      <c r="DY101" s="41"/>
      <c r="DZ101" s="36">
        <f t="shared" si="5"/>
        <v>0.50446747398066305</v>
      </c>
    </row>
    <row r="102" spans="1:130" s="36" customFormat="1" ht="15.75" customHeight="1">
      <c r="A102" s="3" t="s">
        <v>73</v>
      </c>
      <c r="B102" s="35">
        <v>0.10680765621938003</v>
      </c>
      <c r="C102" s="35">
        <v>78.390999723770264</v>
      </c>
      <c r="D102" s="35">
        <v>78.391717568155883</v>
      </c>
      <c r="E102" s="35">
        <v>85.181406530802263</v>
      </c>
      <c r="F102" s="35">
        <v>84.793139201006383</v>
      </c>
      <c r="G102" s="35">
        <v>85.676407001768581</v>
      </c>
      <c r="H102" s="35">
        <v>86.171506228981727</v>
      </c>
      <c r="I102" s="35">
        <v>88.937844241998846</v>
      </c>
      <c r="J102" s="35">
        <v>92.437681819687853</v>
      </c>
      <c r="K102" s="35">
        <v>93.488060441973147</v>
      </c>
      <c r="L102" s="35">
        <v>94.869991602620345</v>
      </c>
      <c r="M102" s="35">
        <v>93.907601946805869</v>
      </c>
      <c r="N102" s="35">
        <v>93.893083831544885</v>
      </c>
      <c r="O102" s="35">
        <v>96.363503794813965</v>
      </c>
      <c r="P102" s="35">
        <v>96.816084626736682</v>
      </c>
      <c r="Q102" s="35">
        <v>97.092097602399051</v>
      </c>
      <c r="R102" s="35">
        <v>96.884971030583856</v>
      </c>
      <c r="S102" s="35">
        <v>97.605514248635401</v>
      </c>
      <c r="T102" s="35">
        <v>97.115425921030877</v>
      </c>
      <c r="U102" s="35">
        <v>96.321779233537484</v>
      </c>
      <c r="V102" s="35">
        <v>96.890383112100281</v>
      </c>
      <c r="W102" s="35">
        <v>96.890383112100281</v>
      </c>
      <c r="X102" s="35">
        <v>96.896466197641956</v>
      </c>
      <c r="Y102" s="35">
        <v>97.332778643729043</v>
      </c>
      <c r="Z102" s="35">
        <v>96.772774178618818</v>
      </c>
      <c r="AA102" s="35">
        <v>96.595627829301094</v>
      </c>
      <c r="AB102" s="35">
        <v>97.20016581111517</v>
      </c>
      <c r="AC102" s="35">
        <v>98.262636277578082</v>
      </c>
      <c r="AD102" s="35">
        <v>98.877223892980339</v>
      </c>
      <c r="AE102" s="35">
        <v>99.168098857038387</v>
      </c>
      <c r="AF102" s="35">
        <v>100.36568280597058</v>
      </c>
      <c r="AG102" s="35">
        <v>100.82991002991059</v>
      </c>
      <c r="AH102" s="35">
        <v>100.59721632988635</v>
      </c>
      <c r="AI102" s="35">
        <v>100.74026290844861</v>
      </c>
      <c r="AJ102" s="35">
        <v>100.74026290844861</v>
      </c>
      <c r="AK102" s="35">
        <v>100.74026290844861</v>
      </c>
      <c r="AL102" s="35">
        <v>100.89453497476302</v>
      </c>
      <c r="AM102" s="35">
        <v>101.39152149571157</v>
      </c>
      <c r="AN102" s="35">
        <v>100.11947114029586</v>
      </c>
      <c r="AO102" s="35">
        <v>100.24876493673074</v>
      </c>
      <c r="AP102" s="35">
        <v>100.20510100898915</v>
      </c>
      <c r="AQ102" s="35">
        <v>100.45939427480317</v>
      </c>
      <c r="AR102" s="35">
        <v>100.36931227582339</v>
      </c>
      <c r="AS102" s="35">
        <v>99.751565532233926</v>
      </c>
      <c r="AT102" s="35">
        <v>100.00812123275924</v>
      </c>
      <c r="AU102" s="35">
        <v>100.15322947562234</v>
      </c>
      <c r="AV102" s="35">
        <v>99.977870424633863</v>
      </c>
      <c r="AW102" s="35">
        <v>100</v>
      </c>
      <c r="AX102" s="35">
        <v>100</v>
      </c>
      <c r="AY102" s="35">
        <v>100.00000000000001</v>
      </c>
      <c r="AZ102" s="35">
        <v>100.23385629153493</v>
      </c>
      <c r="BA102" s="35">
        <v>100.32577591680312</v>
      </c>
      <c r="BB102" s="35">
        <v>101.55660031380732</v>
      </c>
      <c r="BC102" s="35">
        <v>101.55660031380732</v>
      </c>
      <c r="BD102" s="35">
        <v>101.46468068853915</v>
      </c>
      <c r="BE102" s="35">
        <v>101.55660031380732</v>
      </c>
      <c r="BF102" s="35">
        <v>101.64074894753512</v>
      </c>
      <c r="BG102" s="35">
        <v>101.64074894753512</v>
      </c>
      <c r="BH102" s="35">
        <v>101.64074894753512</v>
      </c>
      <c r="BI102" s="35">
        <v>101.64074894753512</v>
      </c>
      <c r="BJ102" s="35">
        <v>101.41478868842923</v>
      </c>
      <c r="BK102" s="35">
        <v>101.43601740891744</v>
      </c>
      <c r="BL102" s="35">
        <v>101.43601740891744</v>
      </c>
      <c r="BM102" s="35">
        <v>101.57275019863148</v>
      </c>
      <c r="BN102" s="35">
        <v>102.04804021509921</v>
      </c>
      <c r="BO102" s="35">
        <v>102.04804021509921</v>
      </c>
      <c r="BP102" s="35">
        <v>102.04804021509921</v>
      </c>
      <c r="BQ102" s="35">
        <v>101.682057651617</v>
      </c>
      <c r="BR102" s="35">
        <v>101.74336627420843</v>
      </c>
      <c r="BS102" s="35">
        <v>101.55957000142404</v>
      </c>
      <c r="BT102" s="35">
        <v>101.46993224463766</v>
      </c>
      <c r="BU102" s="35">
        <v>101.45719501234471</v>
      </c>
      <c r="BV102" s="35">
        <v>101.46853018424086</v>
      </c>
      <c r="BW102" s="35">
        <v>101.58345819788288</v>
      </c>
      <c r="BX102" s="35">
        <v>101.4760841108404</v>
      </c>
      <c r="BY102" s="35">
        <v>102.49114803552466</v>
      </c>
      <c r="BZ102" s="35">
        <v>101.69841179859081</v>
      </c>
      <c r="CA102" s="35">
        <v>101.72341144849999</v>
      </c>
      <c r="CB102" s="35">
        <v>101.72341144849999</v>
      </c>
      <c r="CC102" s="35">
        <v>101.72341144849999</v>
      </c>
      <c r="CD102" s="35">
        <v>101.72341144849999</v>
      </c>
      <c r="CE102" s="35">
        <v>101.72341144849999</v>
      </c>
      <c r="CF102" s="35">
        <v>101.72341144849999</v>
      </c>
      <c r="CG102" s="35">
        <v>101.72341144849999</v>
      </c>
      <c r="CH102" s="35">
        <v>101.72341144849999</v>
      </c>
      <c r="CI102" s="35">
        <v>101.68439407687885</v>
      </c>
      <c r="CJ102" s="35">
        <v>101.68519785445082</v>
      </c>
      <c r="CK102" s="35">
        <v>101.6945173859164</v>
      </c>
      <c r="CL102" s="35">
        <v>101.59721415666519</v>
      </c>
      <c r="CM102" s="35">
        <v>101.59721415666519</v>
      </c>
      <c r="CN102" s="35">
        <v>101.59721415666519</v>
      </c>
      <c r="CO102" s="35">
        <v>100.66793465270685</v>
      </c>
      <c r="CP102" s="35">
        <v>101.20535026362413</v>
      </c>
      <c r="CQ102" s="35">
        <v>101.20535026362413</v>
      </c>
      <c r="CR102" s="35">
        <v>101.20535026362413</v>
      </c>
      <c r="CS102" s="35">
        <v>99.066545189519161</v>
      </c>
      <c r="CT102" s="35">
        <v>100.66143667507193</v>
      </c>
      <c r="CU102" s="35">
        <v>101.37799082296164</v>
      </c>
      <c r="CV102" s="35">
        <v>100.60177964009861</v>
      </c>
      <c r="CW102" s="35">
        <v>100.60177964009861</v>
      </c>
      <c r="CX102" s="35">
        <v>100.55015470088446</v>
      </c>
      <c r="CY102" s="35">
        <v>100.90404350425591</v>
      </c>
      <c r="CZ102" s="35">
        <v>100.90404350425591</v>
      </c>
      <c r="DA102" s="35">
        <v>100.63035194415687</v>
      </c>
      <c r="DB102" s="35">
        <v>100.63035194415687</v>
      </c>
      <c r="DC102" s="35">
        <v>100.76712565545242</v>
      </c>
      <c r="DD102" s="35">
        <v>98.948551703386457</v>
      </c>
      <c r="DE102" s="35">
        <v>98.795151519929561</v>
      </c>
      <c r="DF102" s="35">
        <v>98.795151519929561</v>
      </c>
      <c r="DG102" s="35">
        <v>98.795151519929561</v>
      </c>
      <c r="DH102" s="35">
        <v>98.989240375547283</v>
      </c>
      <c r="DI102" s="35">
        <v>98.989240375547283</v>
      </c>
      <c r="DJ102" s="35">
        <v>98.989240375547283</v>
      </c>
      <c r="DK102" s="35">
        <v>98.989240375547283</v>
      </c>
      <c r="DL102" s="35">
        <v>98.989240375547283</v>
      </c>
      <c r="DM102" s="35">
        <v>99.404345627034928</v>
      </c>
      <c r="DN102" s="35">
        <v>99.404345627034928</v>
      </c>
      <c r="DO102" s="35">
        <v>99.327884873554737</v>
      </c>
      <c r="DP102" s="35">
        <v>100.06484613541528</v>
      </c>
      <c r="DQ102" s="35">
        <v>101.0873075868538</v>
      </c>
      <c r="DR102" s="35">
        <v>102.70076039315938</v>
      </c>
      <c r="DS102" s="35">
        <v>104.58484019692015</v>
      </c>
      <c r="DT102" s="35">
        <v>100</v>
      </c>
      <c r="DU102" s="35">
        <v>100.00429503202756</v>
      </c>
      <c r="DV102" s="35">
        <v>105.55167775885631</v>
      </c>
      <c r="DW102" s="35">
        <f t="shared" si="3"/>
        <v>4.2950320275423337E-3</v>
      </c>
      <c r="DX102" s="35">
        <f t="shared" si="4"/>
        <v>1.0210802917752346</v>
      </c>
      <c r="DY102" s="42"/>
      <c r="DZ102" s="36">
        <f t="shared" si="5"/>
        <v>0.94740322582517644</v>
      </c>
    </row>
    <row r="103" spans="1:130" ht="15.75" customHeight="1">
      <c r="A103" s="1" t="s">
        <v>162</v>
      </c>
      <c r="B103" s="37">
        <v>4.4635181154329455E-2</v>
      </c>
      <c r="C103" s="37">
        <v>78.390999723770264</v>
      </c>
      <c r="D103" s="37">
        <v>78.391717568155883</v>
      </c>
      <c r="E103" s="37">
        <v>85.181406530802263</v>
      </c>
      <c r="F103" s="37">
        <v>84.793139201006383</v>
      </c>
      <c r="G103" s="37">
        <v>85.676407001768581</v>
      </c>
      <c r="H103" s="37">
        <v>86.171506228981727</v>
      </c>
      <c r="I103" s="37">
        <v>88.937844241998846</v>
      </c>
      <c r="J103" s="37">
        <v>92.437681819687853</v>
      </c>
      <c r="K103" s="37">
        <v>93.488060441973147</v>
      </c>
      <c r="L103" s="37">
        <v>94.869991602620345</v>
      </c>
      <c r="M103" s="37">
        <v>93.907601946805869</v>
      </c>
      <c r="N103" s="37">
        <v>93.893083831544885</v>
      </c>
      <c r="O103" s="37">
        <v>96.363503794813965</v>
      </c>
      <c r="P103" s="37">
        <v>96.816084626736682</v>
      </c>
      <c r="Q103" s="37">
        <v>97.092097602399051</v>
      </c>
      <c r="R103" s="37">
        <v>96.884971030583856</v>
      </c>
      <c r="S103" s="37">
        <v>97.605514248635401</v>
      </c>
      <c r="T103" s="37">
        <v>97.115425921030877</v>
      </c>
      <c r="U103" s="37">
        <v>96.321779233537484</v>
      </c>
      <c r="V103" s="37">
        <v>96.890383112100281</v>
      </c>
      <c r="W103" s="37">
        <v>96.890383112100281</v>
      </c>
      <c r="X103" s="37">
        <v>96.896466197641956</v>
      </c>
      <c r="Y103" s="37">
        <v>97.332778643729043</v>
      </c>
      <c r="Z103" s="37">
        <v>96.772774178618818</v>
      </c>
      <c r="AA103" s="37">
        <v>96.595627829301094</v>
      </c>
      <c r="AB103" s="37">
        <v>97.20016581111517</v>
      </c>
      <c r="AC103" s="37">
        <v>98.262636277578082</v>
      </c>
      <c r="AD103" s="37">
        <v>98.877223892980339</v>
      </c>
      <c r="AE103" s="37">
        <v>99.168098857038387</v>
      </c>
      <c r="AF103" s="37">
        <v>100.36568280597058</v>
      </c>
      <c r="AG103" s="37">
        <v>100.82991002991059</v>
      </c>
      <c r="AH103" s="37">
        <v>100.59721632988635</v>
      </c>
      <c r="AI103" s="37">
        <v>100.74026290844861</v>
      </c>
      <c r="AJ103" s="37">
        <v>100.74026290844861</v>
      </c>
      <c r="AK103" s="37">
        <v>100.74026290844861</v>
      </c>
      <c r="AL103" s="37">
        <v>100.89453497476302</v>
      </c>
      <c r="AM103" s="37">
        <v>101.39152149571157</v>
      </c>
      <c r="AN103" s="37">
        <v>101.39152149571157</v>
      </c>
      <c r="AO103" s="37">
        <v>100.24876493673074</v>
      </c>
      <c r="AP103" s="37">
        <v>100.20510100898915</v>
      </c>
      <c r="AQ103" s="37">
        <v>100.45939427480317</v>
      </c>
      <c r="AR103" s="37">
        <v>100.36931227582339</v>
      </c>
      <c r="AS103" s="37">
        <v>99.751565532233926</v>
      </c>
      <c r="AT103" s="37">
        <v>100.00812123275924</v>
      </c>
      <c r="AU103" s="37">
        <v>100.15322947562234</v>
      </c>
      <c r="AV103" s="37">
        <v>99.977870424633863</v>
      </c>
      <c r="AW103" s="37">
        <v>100</v>
      </c>
      <c r="AX103" s="37">
        <v>100</v>
      </c>
      <c r="AY103" s="37">
        <v>100</v>
      </c>
      <c r="AZ103" s="37">
        <v>100.55959540759203</v>
      </c>
      <c r="BA103" s="37">
        <v>100.77955014915592</v>
      </c>
      <c r="BB103" s="37">
        <v>102.58747058974404</v>
      </c>
      <c r="BC103" s="37">
        <v>102.58747058974404</v>
      </c>
      <c r="BD103" s="37">
        <v>102.36751584818013</v>
      </c>
      <c r="BE103" s="37">
        <v>102.58747058974404</v>
      </c>
      <c r="BF103" s="37">
        <v>102.58747058974404</v>
      </c>
      <c r="BG103" s="37">
        <v>102.58747058974404</v>
      </c>
      <c r="BH103" s="37">
        <v>102.58747058974404</v>
      </c>
      <c r="BI103" s="37">
        <v>102.58747058974404</v>
      </c>
      <c r="BJ103" s="37">
        <v>102.04676962136715</v>
      </c>
      <c r="BK103" s="37">
        <v>102.09756788903957</v>
      </c>
      <c r="BL103" s="37">
        <v>102.09756788903957</v>
      </c>
      <c r="BM103" s="37">
        <v>102.42475618356443</v>
      </c>
      <c r="BN103" s="37">
        <v>102.42475618356443</v>
      </c>
      <c r="BO103" s="37">
        <v>102.42475618356443</v>
      </c>
      <c r="BP103" s="37">
        <v>102.42475618356443</v>
      </c>
      <c r="BQ103" s="37">
        <v>101.54899543135556</v>
      </c>
      <c r="BR103" s="37">
        <v>101.69570101461261</v>
      </c>
      <c r="BS103" s="37">
        <v>101.69570101461261</v>
      </c>
      <c r="BT103" s="37">
        <v>101.48120656284794</v>
      </c>
      <c r="BU103" s="37">
        <v>101.45072760224447</v>
      </c>
      <c r="BV103" s="37">
        <v>101.47785156840209</v>
      </c>
      <c r="BW103" s="37">
        <v>101.92269634093745</v>
      </c>
      <c r="BX103" s="37">
        <v>101.86687466946246</v>
      </c>
      <c r="BY103" s="37">
        <v>101.86687466946246</v>
      </c>
      <c r="BZ103" s="37">
        <v>99.969933797321289</v>
      </c>
      <c r="CA103" s="37">
        <v>100.02975553309224</v>
      </c>
      <c r="CB103" s="37">
        <v>100.02975553309224</v>
      </c>
      <c r="CC103" s="37">
        <v>100.02975553309224</v>
      </c>
      <c r="CD103" s="37">
        <v>100.02975553309224</v>
      </c>
      <c r="CE103" s="37">
        <v>100.02975553309224</v>
      </c>
      <c r="CF103" s="37">
        <v>100.02975553309224</v>
      </c>
      <c r="CG103" s="37">
        <v>100.02975553309224</v>
      </c>
      <c r="CH103" s="37">
        <v>100.02975553309224</v>
      </c>
      <c r="CI103" s="37">
        <v>99.936390749822152</v>
      </c>
      <c r="CJ103" s="37">
        <v>99.938314111537395</v>
      </c>
      <c r="CK103" s="37">
        <v>99.960614845782402</v>
      </c>
      <c r="CL103" s="37">
        <v>99.727777662418802</v>
      </c>
      <c r="CM103" s="37">
        <v>99.727777662418802</v>
      </c>
      <c r="CN103" s="37">
        <v>99.727777662418802</v>
      </c>
      <c r="CO103" s="37">
        <v>97.504102005153783</v>
      </c>
      <c r="CP103" s="37">
        <v>98.790085400612924</v>
      </c>
      <c r="CQ103" s="37">
        <v>98.790085400612924</v>
      </c>
      <c r="CR103" s="37">
        <v>98.790085400612924</v>
      </c>
      <c r="CS103" s="37">
        <v>98.790085400612924</v>
      </c>
      <c r="CT103" s="37">
        <v>98.790085400612924</v>
      </c>
      <c r="CU103" s="37">
        <v>100.50472992789182</v>
      </c>
      <c r="CV103" s="37">
        <v>98.647331906223229</v>
      </c>
      <c r="CW103" s="37">
        <v>98.647331906223229</v>
      </c>
      <c r="CX103" s="37">
        <v>98.523798437391378</v>
      </c>
      <c r="CY103" s="37">
        <v>99.370619995473419</v>
      </c>
      <c r="CZ103" s="37">
        <v>99.370619995473419</v>
      </c>
      <c r="DA103" s="37">
        <v>98.715702656611725</v>
      </c>
      <c r="DB103" s="37">
        <v>98.715702656611725</v>
      </c>
      <c r="DC103" s="37">
        <v>99.042988872509298</v>
      </c>
      <c r="DD103" s="37">
        <v>99.042988872509298</v>
      </c>
      <c r="DE103" s="37">
        <v>98.675917122492166</v>
      </c>
      <c r="DF103" s="37">
        <v>98.675917122492166</v>
      </c>
      <c r="DG103" s="37">
        <v>98.675917122492166</v>
      </c>
      <c r="DH103" s="37">
        <v>99.140352915754761</v>
      </c>
      <c r="DI103" s="37">
        <v>99.140352915754761</v>
      </c>
      <c r="DJ103" s="37">
        <v>99.140352915754761</v>
      </c>
      <c r="DK103" s="37">
        <v>99.140352915754761</v>
      </c>
      <c r="DL103" s="37">
        <v>99.140352915754761</v>
      </c>
      <c r="DM103" s="37">
        <v>100.13365949252105</v>
      </c>
      <c r="DN103" s="37">
        <v>100.13365949252105</v>
      </c>
      <c r="DO103" s="37">
        <v>99.950696330710457</v>
      </c>
      <c r="DP103" s="37">
        <v>101.71417310101063</v>
      </c>
      <c r="DQ103" s="37">
        <v>104.1608241143721</v>
      </c>
      <c r="DR103" s="37">
        <v>108.02166007841224</v>
      </c>
      <c r="DS103" s="37">
        <v>112.0432019870526</v>
      </c>
      <c r="DT103" s="35">
        <v>100</v>
      </c>
      <c r="DU103" s="37">
        <v>100.03550277351481</v>
      </c>
      <c r="DV103" s="37">
        <v>114.35675043167996</v>
      </c>
      <c r="DW103" s="37">
        <f t="shared" si="3"/>
        <v>3.5502773514807018E-2</v>
      </c>
      <c r="DX103" s="37">
        <f t="shared" si="4"/>
        <v>0.86710109351308517</v>
      </c>
      <c r="DY103" s="41"/>
      <c r="DZ103" s="36">
        <f t="shared" si="5"/>
        <v>0.87445646734901672</v>
      </c>
    </row>
    <row r="104" spans="1:130" ht="13.5" customHeight="1">
      <c r="A104" s="1" t="s">
        <v>102</v>
      </c>
      <c r="B104" s="37">
        <v>6.2172475065050581E-2</v>
      </c>
      <c r="C104" s="37">
        <v>78.390999723770264</v>
      </c>
      <c r="D104" s="37">
        <v>78.391717568155883</v>
      </c>
      <c r="E104" s="37">
        <v>85.181406530802263</v>
      </c>
      <c r="F104" s="37">
        <v>84.793139201006383</v>
      </c>
      <c r="G104" s="37">
        <v>85.676407001768581</v>
      </c>
      <c r="H104" s="37">
        <v>86.171506228981727</v>
      </c>
      <c r="I104" s="37">
        <v>88.937844241998846</v>
      </c>
      <c r="J104" s="37">
        <v>92.437681819687853</v>
      </c>
      <c r="K104" s="37">
        <v>93.488060441973147</v>
      </c>
      <c r="L104" s="37">
        <v>94.869991602620345</v>
      </c>
      <c r="M104" s="37">
        <v>93.907601946805869</v>
      </c>
      <c r="N104" s="37">
        <v>93.893083831544885</v>
      </c>
      <c r="O104" s="37">
        <v>96.363503794813965</v>
      </c>
      <c r="P104" s="37">
        <v>96.816084626736682</v>
      </c>
      <c r="Q104" s="37">
        <v>97.092097602399051</v>
      </c>
      <c r="R104" s="37">
        <v>96.884971030583856</v>
      </c>
      <c r="S104" s="37">
        <v>97.605514248635401</v>
      </c>
      <c r="T104" s="37">
        <v>97.115425921030877</v>
      </c>
      <c r="U104" s="37">
        <v>96.321779233537484</v>
      </c>
      <c r="V104" s="37">
        <v>96.890383112100281</v>
      </c>
      <c r="W104" s="37">
        <v>96.890383112100281</v>
      </c>
      <c r="X104" s="37">
        <v>96.896466197641956</v>
      </c>
      <c r="Y104" s="37">
        <v>97.332778643729043</v>
      </c>
      <c r="Z104" s="37">
        <v>96.772774178618818</v>
      </c>
      <c r="AA104" s="37">
        <v>96.595627829301094</v>
      </c>
      <c r="AB104" s="37">
        <v>97.20016581111517</v>
      </c>
      <c r="AC104" s="37">
        <v>98.262636277578082</v>
      </c>
      <c r="AD104" s="37">
        <v>98.877223892980339</v>
      </c>
      <c r="AE104" s="37">
        <v>99.168098857038387</v>
      </c>
      <c r="AF104" s="37">
        <v>100.36568280597058</v>
      </c>
      <c r="AG104" s="37">
        <v>100.82991002991059</v>
      </c>
      <c r="AH104" s="37">
        <v>100.59721632988635</v>
      </c>
      <c r="AI104" s="37">
        <v>100.74026290844861</v>
      </c>
      <c r="AJ104" s="37">
        <v>100.74026290844861</v>
      </c>
      <c r="AK104" s="37">
        <v>100.74026290844861</v>
      </c>
      <c r="AL104" s="37">
        <v>100.89453497476302</v>
      </c>
      <c r="AM104" s="37">
        <v>101.39152149571157</v>
      </c>
      <c r="AN104" s="37">
        <v>101.39152149571157</v>
      </c>
      <c r="AO104" s="37">
        <v>100.24876493673074</v>
      </c>
      <c r="AP104" s="37">
        <v>100.20510100898915</v>
      </c>
      <c r="AQ104" s="37">
        <v>100.45939427480317</v>
      </c>
      <c r="AR104" s="37">
        <v>100.36931227582339</v>
      </c>
      <c r="AS104" s="37">
        <v>99.751565532233926</v>
      </c>
      <c r="AT104" s="37">
        <v>100.00812123275924</v>
      </c>
      <c r="AU104" s="37">
        <v>100.15322947562234</v>
      </c>
      <c r="AV104" s="37">
        <v>99.977870424633863</v>
      </c>
      <c r="AW104" s="37">
        <v>100</v>
      </c>
      <c r="AX104" s="37">
        <v>100</v>
      </c>
      <c r="AY104" s="37">
        <v>100.00000000000001</v>
      </c>
      <c r="AZ104" s="37">
        <v>100.00000000000001</v>
      </c>
      <c r="BA104" s="37">
        <v>100.00000000000001</v>
      </c>
      <c r="BB104" s="37">
        <v>100.81651265500166</v>
      </c>
      <c r="BC104" s="37">
        <v>100.81651265500166</v>
      </c>
      <c r="BD104" s="37">
        <v>100.81651265500166</v>
      </c>
      <c r="BE104" s="37">
        <v>100.81651265500166</v>
      </c>
      <c r="BF104" s="37">
        <v>100.9610737060636</v>
      </c>
      <c r="BG104" s="37">
        <v>100.9610737060636</v>
      </c>
      <c r="BH104" s="37">
        <v>100.9610737060636</v>
      </c>
      <c r="BI104" s="37">
        <v>100.9610737060636</v>
      </c>
      <c r="BJ104" s="37">
        <v>100.9610737060636</v>
      </c>
      <c r="BK104" s="37">
        <v>100.9610737060636</v>
      </c>
      <c r="BL104" s="37">
        <v>100.9610737060636</v>
      </c>
      <c r="BM104" s="37">
        <v>100.9610737060636</v>
      </c>
      <c r="BN104" s="37">
        <v>101.77758636106525</v>
      </c>
      <c r="BO104" s="37">
        <v>101.77758636106525</v>
      </c>
      <c r="BP104" s="37">
        <v>101.77758636106525</v>
      </c>
      <c r="BQ104" s="37">
        <v>101.77758636106525</v>
      </c>
      <c r="BR104" s="37">
        <v>101.77758636106525</v>
      </c>
      <c r="BS104" s="37">
        <v>101.46183812846841</v>
      </c>
      <c r="BT104" s="37">
        <v>101.46183812846841</v>
      </c>
      <c r="BU104" s="37">
        <v>101.46183812846841</v>
      </c>
      <c r="BV104" s="37">
        <v>101.46183812846841</v>
      </c>
      <c r="BW104" s="37">
        <v>101.33991061587243</v>
      </c>
      <c r="BX104" s="37">
        <v>101.19552575508496</v>
      </c>
      <c r="BY104" s="37">
        <v>102.93932956207405</v>
      </c>
      <c r="BZ104" s="37">
        <v>102.93932956207405</v>
      </c>
      <c r="CA104" s="37">
        <v>102.93932956207405</v>
      </c>
      <c r="CB104" s="37">
        <v>102.93932956207405</v>
      </c>
      <c r="CC104" s="37">
        <v>102.93932956207405</v>
      </c>
      <c r="CD104" s="37">
        <v>102.93932956207405</v>
      </c>
      <c r="CE104" s="37">
        <v>102.93932956207405</v>
      </c>
      <c r="CF104" s="37">
        <v>102.93932956207405</v>
      </c>
      <c r="CG104" s="37">
        <v>102.93932956207405</v>
      </c>
      <c r="CH104" s="37">
        <v>102.93932956207405</v>
      </c>
      <c r="CI104" s="37">
        <v>102.93932956207405</v>
      </c>
      <c r="CJ104" s="37">
        <v>102.93932956207405</v>
      </c>
      <c r="CK104" s="37">
        <v>102.93932956207405</v>
      </c>
      <c r="CL104" s="37">
        <v>102.93932956207405</v>
      </c>
      <c r="CM104" s="37">
        <v>102.93932956207405</v>
      </c>
      <c r="CN104" s="37">
        <v>102.93932956207405</v>
      </c>
      <c r="CO104" s="37">
        <v>102.93932956207405</v>
      </c>
      <c r="CP104" s="37">
        <v>102.93932956207405</v>
      </c>
      <c r="CQ104" s="37">
        <v>102.93932956207405</v>
      </c>
      <c r="CR104" s="37">
        <v>102.93932956207405</v>
      </c>
      <c r="CS104" s="37">
        <v>99.265022614566305</v>
      </c>
      <c r="CT104" s="37">
        <v>102.00492674928032</v>
      </c>
      <c r="CU104" s="37">
        <v>102.00492674928032</v>
      </c>
      <c r="CV104" s="37">
        <v>102.00492674928032</v>
      </c>
      <c r="CW104" s="37">
        <v>102.00492674928032</v>
      </c>
      <c r="CX104" s="37">
        <v>102.00492674928032</v>
      </c>
      <c r="CY104" s="37">
        <v>102.00492674928032</v>
      </c>
      <c r="CZ104" s="37">
        <v>102.00492674928032</v>
      </c>
      <c r="DA104" s="37">
        <v>102.00492674928032</v>
      </c>
      <c r="DB104" s="37">
        <v>102.00492674928032</v>
      </c>
      <c r="DC104" s="37">
        <v>102.00492674928032</v>
      </c>
      <c r="DD104" s="37">
        <v>98.880752888121464</v>
      </c>
      <c r="DE104" s="37">
        <v>98.880752888121464</v>
      </c>
      <c r="DF104" s="37">
        <v>98.880752888121464</v>
      </c>
      <c r="DG104" s="37">
        <v>98.880752888121464</v>
      </c>
      <c r="DH104" s="37">
        <v>98.880752888121464</v>
      </c>
      <c r="DI104" s="37">
        <v>98.880752888121464</v>
      </c>
      <c r="DJ104" s="37">
        <v>98.880752888121464</v>
      </c>
      <c r="DK104" s="37">
        <v>98.880752888121464</v>
      </c>
      <c r="DL104" s="37">
        <v>98.880752888121464</v>
      </c>
      <c r="DM104" s="37">
        <v>98.880752888121464</v>
      </c>
      <c r="DN104" s="37">
        <v>98.880752888121464</v>
      </c>
      <c r="DO104" s="37">
        <v>98.880752888121464</v>
      </c>
      <c r="DP104" s="37">
        <v>98.880752888121464</v>
      </c>
      <c r="DQ104" s="37">
        <v>98.880752888121464</v>
      </c>
      <c r="DR104" s="37">
        <v>98.880752888121464</v>
      </c>
      <c r="DS104" s="37">
        <v>99.230294969811652</v>
      </c>
      <c r="DT104" s="35">
        <v>100</v>
      </c>
      <c r="DU104" s="37">
        <v>100.00000000000001</v>
      </c>
      <c r="DV104" s="37">
        <v>99.230294969811652</v>
      </c>
      <c r="DW104" s="37">
        <f t="shared" si="3"/>
        <v>0</v>
      </c>
      <c r="DX104" s="37">
        <f t="shared" si="4"/>
        <v>1.1319160495722542</v>
      </c>
      <c r="DY104" s="42"/>
      <c r="DZ104" s="36">
        <f t="shared" si="5"/>
        <v>1.0077567544309176</v>
      </c>
    </row>
    <row r="105" spans="1:130" s="36" customFormat="1" ht="13">
      <c r="A105" s="3" t="s">
        <v>74</v>
      </c>
      <c r="B105" s="35">
        <v>0.60423544744908875</v>
      </c>
      <c r="C105" s="35"/>
      <c r="D105" s="35"/>
      <c r="E105" s="35"/>
      <c r="F105" s="35">
        <v>100.1260444700371</v>
      </c>
      <c r="G105" s="35">
        <v>100.19579905779264</v>
      </c>
      <c r="H105" s="35">
        <v>98.681788833565179</v>
      </c>
      <c r="I105" s="35">
        <v>101.46792111859764</v>
      </c>
      <c r="J105" s="35">
        <v>98.239516272367212</v>
      </c>
      <c r="K105" s="35">
        <v>97.935189898858667</v>
      </c>
      <c r="L105" s="35">
        <v>95.854782040394184</v>
      </c>
      <c r="M105" s="35">
        <v>100.67427421208137</v>
      </c>
      <c r="N105" s="35">
        <v>100.10345107729889</v>
      </c>
      <c r="O105" s="35">
        <v>100.97990684320621</v>
      </c>
      <c r="P105" s="35">
        <v>99.445446472788888</v>
      </c>
      <c r="Q105" s="35">
        <v>98.827780860201742</v>
      </c>
      <c r="R105" s="35">
        <v>99.163726135679809</v>
      </c>
      <c r="S105" s="35">
        <v>98.757888670096918</v>
      </c>
      <c r="T105" s="35">
        <v>98.502634306945509</v>
      </c>
      <c r="U105" s="35">
        <v>99.996276425286197</v>
      </c>
      <c r="V105" s="35">
        <v>98.403651722426957</v>
      </c>
      <c r="W105" s="35">
        <v>98.857106891906781</v>
      </c>
      <c r="X105" s="35">
        <v>98.947547732856094</v>
      </c>
      <c r="Y105" s="35">
        <v>97.065569023298536</v>
      </c>
      <c r="Z105" s="35">
        <v>99.867524789381036</v>
      </c>
      <c r="AA105" s="35">
        <v>97.947733716128553</v>
      </c>
      <c r="AB105" s="35">
        <v>98.237615473573726</v>
      </c>
      <c r="AC105" s="35">
        <v>98.500200789612862</v>
      </c>
      <c r="AD105" s="35">
        <v>97.649974790128681</v>
      </c>
      <c r="AE105" s="35">
        <v>97.990041734333602</v>
      </c>
      <c r="AF105" s="35">
        <v>98.574838427642888</v>
      </c>
      <c r="AG105" s="35">
        <v>98.366689623824158</v>
      </c>
      <c r="AH105" s="35">
        <v>98.472972760340667</v>
      </c>
      <c r="AI105" s="35">
        <v>98.580917334393533</v>
      </c>
      <c r="AJ105" s="35">
        <v>98.33698898457142</v>
      </c>
      <c r="AK105" s="35">
        <v>98.723800962519633</v>
      </c>
      <c r="AL105" s="35">
        <v>98.684991736302891</v>
      </c>
      <c r="AM105" s="35">
        <v>98.928509613321921</v>
      </c>
      <c r="AN105" s="35">
        <v>99.045279352641387</v>
      </c>
      <c r="AO105" s="35">
        <v>98.887169138152743</v>
      </c>
      <c r="AP105" s="35">
        <v>99.581180916572094</v>
      </c>
      <c r="AQ105" s="35">
        <v>99.375084476768862</v>
      </c>
      <c r="AR105" s="35">
        <v>98.666139306846304</v>
      </c>
      <c r="AS105" s="35">
        <v>99.664350525009382</v>
      </c>
      <c r="AT105" s="35">
        <v>99.819636295686252</v>
      </c>
      <c r="AU105" s="35">
        <v>99.679293689674552</v>
      </c>
      <c r="AV105" s="35">
        <v>99.557666688851754</v>
      </c>
      <c r="AW105" s="35">
        <v>99.969273178739513</v>
      </c>
      <c r="AX105" s="35">
        <v>100</v>
      </c>
      <c r="AY105" s="35">
        <v>100</v>
      </c>
      <c r="AZ105" s="35">
        <v>99.304547794004378</v>
      </c>
      <c r="BA105" s="35">
        <v>99.659516726225789</v>
      </c>
      <c r="BB105" s="35">
        <v>99.77048124763553</v>
      </c>
      <c r="BC105" s="35">
        <v>99.11364426366147</v>
      </c>
      <c r="BD105" s="35">
        <v>98.909272824036918</v>
      </c>
      <c r="BE105" s="35">
        <v>98.666099145084047</v>
      </c>
      <c r="BF105" s="35">
        <v>98.581472318788698</v>
      </c>
      <c r="BG105" s="35">
        <v>98.698339889483051</v>
      </c>
      <c r="BH105" s="35">
        <v>98.647035637747109</v>
      </c>
      <c r="BI105" s="35">
        <v>98.465208724395239</v>
      </c>
      <c r="BJ105" s="35">
        <v>98.343258328788195</v>
      </c>
      <c r="BK105" s="35">
        <v>98.263939680320632</v>
      </c>
      <c r="BL105" s="35">
        <v>98.205182187645335</v>
      </c>
      <c r="BM105" s="35">
        <v>98.201668649103837</v>
      </c>
      <c r="BN105" s="35">
        <v>97.806008486495486</v>
      </c>
      <c r="BO105" s="35">
        <v>97.81052505556832</v>
      </c>
      <c r="BP105" s="35">
        <v>97.690455138647152</v>
      </c>
      <c r="BQ105" s="35">
        <v>97.806468640728767</v>
      </c>
      <c r="BR105" s="35">
        <v>97.683516046780099</v>
      </c>
      <c r="BS105" s="35">
        <v>97.731337484833233</v>
      </c>
      <c r="BT105" s="35">
        <v>97.730724887721323</v>
      </c>
      <c r="BU105" s="35">
        <v>97.982034738730633</v>
      </c>
      <c r="BV105" s="35">
        <v>97.965358356586194</v>
      </c>
      <c r="BW105" s="35">
        <v>97.913438760165377</v>
      </c>
      <c r="BX105" s="35">
        <v>97.96071335871622</v>
      </c>
      <c r="BY105" s="35">
        <v>97.91596301832773</v>
      </c>
      <c r="BZ105" s="35">
        <v>98.156411691067788</v>
      </c>
      <c r="CA105" s="35">
        <v>97.936262698047031</v>
      </c>
      <c r="CB105" s="35">
        <v>97.999224308749618</v>
      </c>
      <c r="CC105" s="35">
        <v>97.980859477368497</v>
      </c>
      <c r="CD105" s="35">
        <v>97.978422585522821</v>
      </c>
      <c r="CE105" s="35">
        <v>97.951363307384881</v>
      </c>
      <c r="CF105" s="35">
        <v>97.666967175763659</v>
      </c>
      <c r="CG105" s="35">
        <v>97.731668283315273</v>
      </c>
      <c r="CH105" s="35">
        <v>97.644541161957122</v>
      </c>
      <c r="CI105" s="35">
        <v>97.352036345438407</v>
      </c>
      <c r="CJ105" s="35">
        <v>97.940399285509756</v>
      </c>
      <c r="CK105" s="35">
        <v>98.009010948097199</v>
      </c>
      <c r="CL105" s="35">
        <v>98.093508577564492</v>
      </c>
      <c r="CM105" s="35">
        <v>98.163130737048476</v>
      </c>
      <c r="CN105" s="35">
        <v>98.124613302166821</v>
      </c>
      <c r="CO105" s="35">
        <v>98.241912804359998</v>
      </c>
      <c r="CP105" s="35">
        <v>98.224690620072792</v>
      </c>
      <c r="CQ105" s="35">
        <v>98.272363180425771</v>
      </c>
      <c r="CR105" s="35">
        <v>98.249999087241903</v>
      </c>
      <c r="CS105" s="35">
        <v>99.341564720108209</v>
      </c>
      <c r="CT105" s="35">
        <v>99.346828792912859</v>
      </c>
      <c r="CU105" s="35">
        <v>99.682026737972208</v>
      </c>
      <c r="CV105" s="35">
        <v>100.07063345335901</v>
      </c>
      <c r="CW105" s="35">
        <v>100.46241015865238</v>
      </c>
      <c r="CX105" s="35">
        <v>100.5926283843613</v>
      </c>
      <c r="CY105" s="35">
        <v>100.65346498429757</v>
      </c>
      <c r="CZ105" s="35">
        <v>101.19920401479729</v>
      </c>
      <c r="DA105" s="35">
        <v>101.21911356319031</v>
      </c>
      <c r="DB105" s="35">
        <v>101.43710566278047</v>
      </c>
      <c r="DC105" s="35">
        <v>103.10937022682815</v>
      </c>
      <c r="DD105" s="35">
        <v>110.00288440864931</v>
      </c>
      <c r="DE105" s="35">
        <v>113.05686351325404</v>
      </c>
      <c r="DF105" s="35">
        <v>115.32772678357976</v>
      </c>
      <c r="DG105" s="35">
        <v>121.32002317680544</v>
      </c>
      <c r="DH105" s="35">
        <v>123.23943357231681</v>
      </c>
      <c r="DI105" s="35">
        <v>124.95174552596337</v>
      </c>
      <c r="DJ105" s="35">
        <v>125.77040473496675</v>
      </c>
      <c r="DK105" s="35">
        <v>126.17097642167904</v>
      </c>
      <c r="DL105" s="35">
        <v>126.21748841019541</v>
      </c>
      <c r="DM105" s="35">
        <v>127.16755028900612</v>
      </c>
      <c r="DN105" s="35">
        <v>127.25566957237398</v>
      </c>
      <c r="DO105" s="35">
        <v>127.53366022176517</v>
      </c>
      <c r="DP105" s="35">
        <v>161.45808073663949</v>
      </c>
      <c r="DQ105" s="35">
        <v>213.6517103796117</v>
      </c>
      <c r="DR105" s="35">
        <v>240.62874577984778</v>
      </c>
      <c r="DS105" s="35">
        <v>286.16596746224604</v>
      </c>
      <c r="DT105" s="35">
        <v>100</v>
      </c>
      <c r="DU105" s="35">
        <v>105.482471770627</v>
      </c>
      <c r="DV105" s="35">
        <v>292.27192928216169</v>
      </c>
      <c r="DW105" s="35">
        <f t="shared" si="3"/>
        <v>5.4824717706270008</v>
      </c>
      <c r="DX105" s="35">
        <f t="shared" si="4"/>
        <v>-18.857140850683905</v>
      </c>
      <c r="DY105" s="42"/>
      <c r="DZ105" s="36">
        <f t="shared" si="5"/>
        <v>0.34214712389796142</v>
      </c>
    </row>
    <row r="106" spans="1:130">
      <c r="A106" s="4" t="s">
        <v>75</v>
      </c>
      <c r="B106" s="43">
        <v>5.2111575024321816E-2</v>
      </c>
      <c r="C106" s="43"/>
      <c r="D106" s="43"/>
      <c r="E106" s="43"/>
      <c r="F106" s="43">
        <v>100.1260444700371</v>
      </c>
      <c r="G106" s="43">
        <v>100.19579905779264</v>
      </c>
      <c r="H106" s="43">
        <v>98.681788833565179</v>
      </c>
      <c r="I106" s="43">
        <v>101.46792111859764</v>
      </c>
      <c r="J106" s="43">
        <v>98.239516272367212</v>
      </c>
      <c r="K106" s="43">
        <v>97.935189898858667</v>
      </c>
      <c r="L106" s="43">
        <v>95.854782040394184</v>
      </c>
      <c r="M106" s="43">
        <v>100.67427421208137</v>
      </c>
      <c r="N106" s="43">
        <v>100.10345107729889</v>
      </c>
      <c r="O106" s="43">
        <v>100.97990684320621</v>
      </c>
      <c r="P106" s="43">
        <v>99.445446472788888</v>
      </c>
      <c r="Q106" s="43">
        <v>98.827780860201742</v>
      </c>
      <c r="R106" s="35">
        <v>99.163726135679809</v>
      </c>
      <c r="S106" s="43">
        <v>98.757888670096918</v>
      </c>
      <c r="T106" s="43">
        <v>98.502634306945509</v>
      </c>
      <c r="U106" s="43">
        <v>99.996276425286197</v>
      </c>
      <c r="V106" s="43">
        <v>98.403651722426957</v>
      </c>
      <c r="W106" s="43">
        <v>98.857106891906781</v>
      </c>
      <c r="X106" s="43">
        <v>98.947547732856094</v>
      </c>
      <c r="Y106" s="43">
        <v>97.065569023298536</v>
      </c>
      <c r="Z106" s="43">
        <v>99.867524789381036</v>
      </c>
      <c r="AA106" s="43">
        <v>97.947733716128553</v>
      </c>
      <c r="AB106" s="43">
        <v>98.237615473573726</v>
      </c>
      <c r="AC106" s="43">
        <v>98.500200789612862</v>
      </c>
      <c r="AD106" s="43">
        <v>97.649974790128681</v>
      </c>
      <c r="AE106" s="43">
        <v>97.990041734333602</v>
      </c>
      <c r="AF106" s="35">
        <v>98.574838427642888</v>
      </c>
      <c r="AG106" s="43">
        <v>98.366689623824158</v>
      </c>
      <c r="AH106" s="43">
        <v>98.472972760340667</v>
      </c>
      <c r="AI106" s="43">
        <v>98.580917334393533</v>
      </c>
      <c r="AJ106" s="43">
        <v>98.33698898457142</v>
      </c>
      <c r="AK106" s="43">
        <v>98.723800962519633</v>
      </c>
      <c r="AL106" s="43">
        <v>98.684991736302891</v>
      </c>
      <c r="AM106" s="43">
        <v>98.928509613321921</v>
      </c>
      <c r="AN106" s="43">
        <v>99.045279352641387</v>
      </c>
      <c r="AO106" s="43">
        <v>98.887169138152743</v>
      </c>
      <c r="AP106" s="43">
        <v>99.581180916572094</v>
      </c>
      <c r="AQ106" s="43">
        <v>99.375084476768862</v>
      </c>
      <c r="AR106" s="43">
        <v>98.666139306846304</v>
      </c>
      <c r="AS106" s="43">
        <v>99.664350525009382</v>
      </c>
      <c r="AT106" s="43">
        <v>99.819636295686252</v>
      </c>
      <c r="AU106" s="43">
        <v>99.679293689674552</v>
      </c>
      <c r="AV106" s="43">
        <v>99.557666688851754</v>
      </c>
      <c r="AW106" s="43">
        <v>99.969273178739513</v>
      </c>
      <c r="AX106" s="43">
        <v>100</v>
      </c>
      <c r="AY106" s="43">
        <v>100.00000000000001</v>
      </c>
      <c r="AZ106" s="43">
        <v>100.85397608033682</v>
      </c>
      <c r="BA106" s="43">
        <v>101.18354046544498</v>
      </c>
      <c r="BB106" s="43">
        <v>101.96928983701133</v>
      </c>
      <c r="BC106" s="43">
        <v>102.09674192151205</v>
      </c>
      <c r="BD106" s="43">
        <v>102.18212586155543</v>
      </c>
      <c r="BE106" s="43">
        <v>102.02331461924238</v>
      </c>
      <c r="BF106" s="43">
        <v>102.15077672928125</v>
      </c>
      <c r="BG106" s="43">
        <v>102.15077672928125</v>
      </c>
      <c r="BH106" s="43">
        <v>101.87857471616638</v>
      </c>
      <c r="BI106" s="43">
        <v>101.79876308812558</v>
      </c>
      <c r="BJ106" s="43">
        <v>102.01429111850342</v>
      </c>
      <c r="BK106" s="43">
        <v>102.22430967664121</v>
      </c>
      <c r="BL106" s="43">
        <v>102.92421057819941</v>
      </c>
      <c r="BM106" s="43">
        <v>102.92294036702478</v>
      </c>
      <c r="BN106" s="43">
        <v>103.18627267981293</v>
      </c>
      <c r="BO106" s="43">
        <v>102.86123101517423</v>
      </c>
      <c r="BP106" s="43">
        <v>102.39648351768314</v>
      </c>
      <c r="BQ106" s="43">
        <v>102.01703770747631</v>
      </c>
      <c r="BR106" s="43">
        <v>101.99516304751063</v>
      </c>
      <c r="BS106" s="43">
        <v>101.53756928087715</v>
      </c>
      <c r="BT106" s="43">
        <v>101.7081691499215</v>
      </c>
      <c r="BU106" s="43">
        <v>102.2458153485334</v>
      </c>
      <c r="BV106" s="43">
        <v>101.98196341233199</v>
      </c>
      <c r="BW106" s="43">
        <v>101.91283232201344</v>
      </c>
      <c r="BX106" s="43">
        <v>102.54450024662556</v>
      </c>
      <c r="BY106" s="43">
        <v>102.67217937743156</v>
      </c>
      <c r="BZ106" s="43">
        <v>103.46259257072407</v>
      </c>
      <c r="CA106" s="43">
        <v>102.86914815839516</v>
      </c>
      <c r="CB106" s="43">
        <v>102.35801969820575</v>
      </c>
      <c r="CC106" s="43">
        <v>102.0364469596356</v>
      </c>
      <c r="CD106" s="43">
        <v>101.79140676683545</v>
      </c>
      <c r="CE106" s="43">
        <v>101.79933883676249</v>
      </c>
      <c r="CF106" s="43">
        <v>101.815444231634</v>
      </c>
      <c r="CG106" s="43">
        <v>101.58726108409674</v>
      </c>
      <c r="CH106" s="43">
        <v>101.68149155527368</v>
      </c>
      <c r="CI106" s="43">
        <v>101.46743808785915</v>
      </c>
      <c r="CJ106" s="43">
        <v>101.26336985430723</v>
      </c>
      <c r="CK106" s="43">
        <v>101.4031843044182</v>
      </c>
      <c r="CL106" s="43">
        <v>101.47792535720362</v>
      </c>
      <c r="CM106" s="43">
        <v>101.39715654229948</v>
      </c>
      <c r="CN106" s="43">
        <v>101.48498529634833</v>
      </c>
      <c r="CO106" s="43">
        <v>101.40288409769684</v>
      </c>
      <c r="CP106" s="43">
        <v>101.71308954786188</v>
      </c>
      <c r="CQ106" s="43">
        <v>102.14426802978349</v>
      </c>
      <c r="CR106" s="43">
        <v>102.21127907295794</v>
      </c>
      <c r="CS106" s="43">
        <v>102.1964137229718</v>
      </c>
      <c r="CT106" s="43">
        <v>102.57109665050731</v>
      </c>
      <c r="CU106" s="43">
        <v>102.68526323328766</v>
      </c>
      <c r="CV106" s="43">
        <v>103.14377885717106</v>
      </c>
      <c r="CW106" s="43">
        <v>103.2904113442212</v>
      </c>
      <c r="CX106" s="43">
        <v>103.2553795745829</v>
      </c>
      <c r="CY106" s="43">
        <v>103.54169726019072</v>
      </c>
      <c r="CZ106" s="43">
        <v>103.73031133006008</v>
      </c>
      <c r="DA106" s="43">
        <v>104.08790919137793</v>
      </c>
      <c r="DB106" s="43">
        <v>104.02903705397823</v>
      </c>
      <c r="DC106" s="43">
        <v>103.87003784130427</v>
      </c>
      <c r="DD106" s="43">
        <v>103.95410459697479</v>
      </c>
      <c r="DE106" s="43">
        <v>103.52656176408935</v>
      </c>
      <c r="DF106" s="43">
        <v>103.03667102906944</v>
      </c>
      <c r="DG106" s="43">
        <v>103.73539514972622</v>
      </c>
      <c r="DH106" s="43">
        <v>103.46683804766133</v>
      </c>
      <c r="DI106" s="43">
        <v>104.48166164674964</v>
      </c>
      <c r="DJ106" s="43">
        <v>104.92297081905913</v>
      </c>
      <c r="DK106" s="43">
        <v>104.99354150981151</v>
      </c>
      <c r="DL106" s="43">
        <v>105.01251915965406</v>
      </c>
      <c r="DM106" s="43">
        <v>105.39445592410061</v>
      </c>
      <c r="DN106" s="43">
        <v>105.36062720851419</v>
      </c>
      <c r="DO106" s="43">
        <v>105.91295472467554</v>
      </c>
      <c r="DP106" s="43">
        <v>114.04050481411849</v>
      </c>
      <c r="DQ106" s="43">
        <v>116.99651472331843</v>
      </c>
      <c r="DR106" s="43">
        <v>132.55650162724567</v>
      </c>
      <c r="DS106" s="43">
        <v>199.11454043970136</v>
      </c>
      <c r="DT106" s="35">
        <v>100</v>
      </c>
      <c r="DU106" s="43">
        <v>102.29663192051028</v>
      </c>
      <c r="DV106" s="43">
        <v>210.94212783775058</v>
      </c>
      <c r="DW106" s="43">
        <f t="shared" si="3"/>
        <v>2.2966319205102792</v>
      </c>
      <c r="DX106" s="43">
        <f t="shared" si="4"/>
        <v>-3.3506755527450736</v>
      </c>
      <c r="DY106" s="41"/>
      <c r="DZ106" s="36">
        <f t="shared" si="5"/>
        <v>0.47406367341148925</v>
      </c>
    </row>
    <row r="107" spans="1:130" ht="13.5" customHeight="1">
      <c r="A107" s="4" t="s">
        <v>156</v>
      </c>
      <c r="B107" s="43">
        <v>0.17702727513869448</v>
      </c>
      <c r="C107" s="43"/>
      <c r="D107" s="43"/>
      <c r="E107" s="43"/>
      <c r="F107" s="43">
        <v>100.1260444700371</v>
      </c>
      <c r="G107" s="43">
        <v>100.19579905779264</v>
      </c>
      <c r="H107" s="43">
        <v>98.681788833565179</v>
      </c>
      <c r="I107" s="43">
        <v>101.46792111859764</v>
      </c>
      <c r="J107" s="43">
        <v>98.239516272367212</v>
      </c>
      <c r="K107" s="43">
        <v>97.935189898858667</v>
      </c>
      <c r="L107" s="43">
        <v>95.854782040394184</v>
      </c>
      <c r="M107" s="43">
        <v>100.67427421208137</v>
      </c>
      <c r="N107" s="43">
        <v>100.10345107729889</v>
      </c>
      <c r="O107" s="43">
        <v>100.97990684320621</v>
      </c>
      <c r="P107" s="43">
        <v>99.445446472788888</v>
      </c>
      <c r="Q107" s="43">
        <v>98.827780860201742</v>
      </c>
      <c r="R107" s="35">
        <v>99.163726135679809</v>
      </c>
      <c r="S107" s="43">
        <v>98.757888670096918</v>
      </c>
      <c r="T107" s="43">
        <v>98.502634306945509</v>
      </c>
      <c r="U107" s="43">
        <v>99.996276425286197</v>
      </c>
      <c r="V107" s="43">
        <v>98.403651722426957</v>
      </c>
      <c r="W107" s="43">
        <v>98.857106891906781</v>
      </c>
      <c r="X107" s="43">
        <v>98.947547732856094</v>
      </c>
      <c r="Y107" s="43">
        <v>97.065569023298536</v>
      </c>
      <c r="Z107" s="43">
        <v>99.867524789381036</v>
      </c>
      <c r="AA107" s="43">
        <v>97.947733716128553</v>
      </c>
      <c r="AB107" s="43">
        <v>98.237615473573726</v>
      </c>
      <c r="AC107" s="43">
        <v>98.500200789612862</v>
      </c>
      <c r="AD107" s="43">
        <v>97.649974790128681</v>
      </c>
      <c r="AE107" s="43">
        <v>97.990041734333602</v>
      </c>
      <c r="AF107" s="35">
        <v>98.574838427642888</v>
      </c>
      <c r="AG107" s="43">
        <v>98.366689623824158</v>
      </c>
      <c r="AH107" s="43">
        <v>98.472972760340667</v>
      </c>
      <c r="AI107" s="43">
        <v>98.580917334393533</v>
      </c>
      <c r="AJ107" s="43">
        <v>98.33698898457142</v>
      </c>
      <c r="AK107" s="43">
        <v>98.723800962519633</v>
      </c>
      <c r="AL107" s="43">
        <v>98.684991736302891</v>
      </c>
      <c r="AM107" s="43">
        <v>98.928509613321921</v>
      </c>
      <c r="AN107" s="43">
        <v>99.045279352641387</v>
      </c>
      <c r="AO107" s="43">
        <v>98.887169138152743</v>
      </c>
      <c r="AP107" s="43">
        <v>99.581180916572094</v>
      </c>
      <c r="AQ107" s="43">
        <v>99.375084476768862</v>
      </c>
      <c r="AR107" s="43">
        <v>98.666139306846304</v>
      </c>
      <c r="AS107" s="43">
        <v>99.664350525009382</v>
      </c>
      <c r="AT107" s="43">
        <v>99.819636295686252</v>
      </c>
      <c r="AU107" s="43">
        <v>99.679293689674552</v>
      </c>
      <c r="AV107" s="43">
        <v>99.557666688851754</v>
      </c>
      <c r="AW107" s="43">
        <v>99.969273178739513</v>
      </c>
      <c r="AX107" s="43">
        <v>100</v>
      </c>
      <c r="AY107" s="43">
        <v>100.00000000000001</v>
      </c>
      <c r="AZ107" s="43">
        <v>100.00000000000001</v>
      </c>
      <c r="BA107" s="43">
        <v>100.00820025276087</v>
      </c>
      <c r="BB107" s="43">
        <v>100.00704731584922</v>
      </c>
      <c r="BC107" s="43">
        <v>100.00704731584922</v>
      </c>
      <c r="BD107" s="43">
        <v>100.00704731584922</v>
      </c>
      <c r="BE107" s="43">
        <v>100.0079071523168</v>
      </c>
      <c r="BF107" s="43">
        <v>100.05748837657315</v>
      </c>
      <c r="BG107" s="43">
        <v>100.05748837657315</v>
      </c>
      <c r="BH107" s="43">
        <v>100.04027188354458</v>
      </c>
      <c r="BI107" s="43">
        <v>100.04027188354458</v>
      </c>
      <c r="BJ107" s="43">
        <v>100.04105235544364</v>
      </c>
      <c r="BK107" s="43">
        <v>100.04105235544364</v>
      </c>
      <c r="BL107" s="43">
        <v>100.04150563457669</v>
      </c>
      <c r="BM107" s="43">
        <v>100.04150563457669</v>
      </c>
      <c r="BN107" s="43">
        <v>100.02203679498155</v>
      </c>
      <c r="BO107" s="43">
        <v>100.02203679498155</v>
      </c>
      <c r="BP107" s="43">
        <v>100.02550135586694</v>
      </c>
      <c r="BQ107" s="43">
        <v>100.03831321127883</v>
      </c>
      <c r="BR107" s="43">
        <v>100.0249701799203</v>
      </c>
      <c r="BS107" s="43">
        <v>100.01277904235994</v>
      </c>
      <c r="BT107" s="43">
        <v>100.01277904235994</v>
      </c>
      <c r="BU107" s="43">
        <v>100.01277904235994</v>
      </c>
      <c r="BV107" s="43">
        <v>100.01817407290365</v>
      </c>
      <c r="BW107" s="43">
        <v>100.01817407290365</v>
      </c>
      <c r="BX107" s="43">
        <v>100.01683386302616</v>
      </c>
      <c r="BY107" s="43">
        <v>100.01683386302616</v>
      </c>
      <c r="BZ107" s="43">
        <v>100.01439923903183</v>
      </c>
      <c r="CA107" s="43">
        <v>100.01439923903183</v>
      </c>
      <c r="CB107" s="43">
        <v>100.01439923903183</v>
      </c>
      <c r="CC107" s="43">
        <v>100.01439923903183</v>
      </c>
      <c r="CD107" s="43">
        <v>100.01147769023865</v>
      </c>
      <c r="CE107" s="43">
        <v>100.01147769023865</v>
      </c>
      <c r="CF107" s="43">
        <v>100.01147769023865</v>
      </c>
      <c r="CG107" s="43">
        <v>100.01147769023865</v>
      </c>
      <c r="CH107" s="43">
        <v>100.02164456272823</v>
      </c>
      <c r="CI107" s="43">
        <v>100.02208927182677</v>
      </c>
      <c r="CJ107" s="43">
        <v>100.02208927182677</v>
      </c>
      <c r="CK107" s="43">
        <v>100.02208927182677</v>
      </c>
      <c r="CL107" s="43">
        <v>99.999335660033083</v>
      </c>
      <c r="CM107" s="43">
        <v>99.999335660033083</v>
      </c>
      <c r="CN107" s="43">
        <v>99.999335660033083</v>
      </c>
      <c r="CO107" s="43">
        <v>99.999335660033083</v>
      </c>
      <c r="CP107" s="43">
        <v>99.999335660033083</v>
      </c>
      <c r="CQ107" s="43">
        <v>99.999335660033083</v>
      </c>
      <c r="CR107" s="43">
        <v>99.999335660033083</v>
      </c>
      <c r="CS107" s="43">
        <v>103.40472170958535</v>
      </c>
      <c r="CT107" s="43">
        <v>103.40472170958535</v>
      </c>
      <c r="CU107" s="43">
        <v>103.40315073210523</v>
      </c>
      <c r="CV107" s="43">
        <v>103.39936606094041</v>
      </c>
      <c r="CW107" s="43">
        <v>103.39613543439258</v>
      </c>
      <c r="CX107" s="43">
        <v>103.40149108303753</v>
      </c>
      <c r="CY107" s="43">
        <v>103.40149108303753</v>
      </c>
      <c r="CZ107" s="43">
        <v>103.40119367361122</v>
      </c>
      <c r="DA107" s="43">
        <v>103.35912967382139</v>
      </c>
      <c r="DB107" s="43">
        <v>103.3596610400312</v>
      </c>
      <c r="DC107" s="43">
        <v>103.35430539138625</v>
      </c>
      <c r="DD107" s="43">
        <v>103.4726868327045</v>
      </c>
      <c r="DE107" s="43">
        <v>103.4726868327045</v>
      </c>
      <c r="DF107" s="43">
        <v>103.4726868327045</v>
      </c>
      <c r="DG107" s="43">
        <v>103.45603994584515</v>
      </c>
      <c r="DH107" s="43">
        <v>103.48281818906992</v>
      </c>
      <c r="DI107" s="43">
        <v>103.48622191495853</v>
      </c>
      <c r="DJ107" s="43">
        <v>103.46147751920579</v>
      </c>
      <c r="DK107" s="43">
        <v>103.46147751920579</v>
      </c>
      <c r="DL107" s="43">
        <v>103.51005683862034</v>
      </c>
      <c r="DM107" s="43">
        <v>103.51005683862034</v>
      </c>
      <c r="DN107" s="43">
        <v>103.73830219512317</v>
      </c>
      <c r="DO107" s="43">
        <v>103.74525552487037</v>
      </c>
      <c r="DP107" s="43">
        <v>104.49861432300031</v>
      </c>
      <c r="DQ107" s="43">
        <v>104.49861432300031</v>
      </c>
      <c r="DR107" s="43">
        <v>104.04103917310263</v>
      </c>
      <c r="DS107" s="43">
        <v>120.31063558291197</v>
      </c>
      <c r="DT107" s="35">
        <v>100</v>
      </c>
      <c r="DU107" s="43">
        <v>147.82700928816962</v>
      </c>
      <c r="DV107" s="43">
        <v>120.40261589631325</v>
      </c>
      <c r="DW107" s="43">
        <f t="shared" si="3"/>
        <v>47.82700928816962</v>
      </c>
      <c r="DX107" s="43">
        <f t="shared" si="4"/>
        <v>-3.3656004446135057</v>
      </c>
      <c r="DY107" s="41"/>
      <c r="DZ107" s="36">
        <f t="shared" si="5"/>
        <v>0.83054673900205533</v>
      </c>
    </row>
    <row r="108" spans="1:130">
      <c r="A108" s="4" t="s">
        <v>157</v>
      </c>
      <c r="B108" s="43">
        <v>0.37509659728607236</v>
      </c>
      <c r="C108" s="43"/>
      <c r="D108" s="43"/>
      <c r="E108" s="43"/>
      <c r="F108" s="43">
        <v>100.1260444700371</v>
      </c>
      <c r="G108" s="43">
        <v>100.19579905779264</v>
      </c>
      <c r="H108" s="43">
        <v>98.681788833565179</v>
      </c>
      <c r="I108" s="43">
        <v>101.46792111859764</v>
      </c>
      <c r="J108" s="43">
        <v>98.239516272367212</v>
      </c>
      <c r="K108" s="43">
        <v>97.935189898858667</v>
      </c>
      <c r="L108" s="43">
        <v>95.854782040394184</v>
      </c>
      <c r="M108" s="43">
        <v>100.67427421208137</v>
      </c>
      <c r="N108" s="43">
        <v>100.10345107729889</v>
      </c>
      <c r="O108" s="43">
        <v>100.97990684320621</v>
      </c>
      <c r="P108" s="43">
        <v>99.445446472788888</v>
      </c>
      <c r="Q108" s="43">
        <v>98.827780860201742</v>
      </c>
      <c r="R108" s="35">
        <v>99.163726135679809</v>
      </c>
      <c r="S108" s="43">
        <v>98.757888670096918</v>
      </c>
      <c r="T108" s="43">
        <v>98.502634306945509</v>
      </c>
      <c r="U108" s="43">
        <v>99.996276425286197</v>
      </c>
      <c r="V108" s="43">
        <v>98.403651722426957</v>
      </c>
      <c r="W108" s="43">
        <v>98.857106891906781</v>
      </c>
      <c r="X108" s="43">
        <v>98.947547732856094</v>
      </c>
      <c r="Y108" s="43">
        <v>97.065569023298536</v>
      </c>
      <c r="Z108" s="43">
        <v>99.867524789381036</v>
      </c>
      <c r="AA108" s="43">
        <v>97.947733716128553</v>
      </c>
      <c r="AB108" s="43">
        <v>98.237615473573726</v>
      </c>
      <c r="AC108" s="43">
        <v>98.500200789612862</v>
      </c>
      <c r="AD108" s="43">
        <v>97.649974790128681</v>
      </c>
      <c r="AE108" s="43">
        <v>97.990041734333602</v>
      </c>
      <c r="AF108" s="35">
        <v>98.574838427642888</v>
      </c>
      <c r="AG108" s="43">
        <v>98.366689623824158</v>
      </c>
      <c r="AH108" s="43">
        <v>98.472972760340667</v>
      </c>
      <c r="AI108" s="43">
        <v>98.580917334393533</v>
      </c>
      <c r="AJ108" s="43">
        <v>98.33698898457142</v>
      </c>
      <c r="AK108" s="43">
        <v>98.723800962519633</v>
      </c>
      <c r="AL108" s="43">
        <v>98.684991736302891</v>
      </c>
      <c r="AM108" s="43">
        <v>98.928509613321921</v>
      </c>
      <c r="AN108" s="43">
        <v>99.045279352641387</v>
      </c>
      <c r="AO108" s="43">
        <v>98.887169138152743</v>
      </c>
      <c r="AP108" s="43">
        <v>99.581180916572094</v>
      </c>
      <c r="AQ108" s="43">
        <v>99.375084476768862</v>
      </c>
      <c r="AR108" s="43">
        <v>98.666139306846304</v>
      </c>
      <c r="AS108" s="43">
        <v>99.664350525009382</v>
      </c>
      <c r="AT108" s="43">
        <v>100.00812123275924</v>
      </c>
      <c r="AU108" s="43">
        <v>99.679293689674552</v>
      </c>
      <c r="AV108" s="43">
        <v>99.557666688851754</v>
      </c>
      <c r="AW108" s="43">
        <v>99.969273178739513</v>
      </c>
      <c r="AX108" s="43">
        <v>100</v>
      </c>
      <c r="AY108" s="43">
        <v>99.999999999999986</v>
      </c>
      <c r="AZ108" s="43">
        <v>98.761068703872411</v>
      </c>
      <c r="BA108" s="43">
        <v>99.283224930899877</v>
      </c>
      <c r="BB108" s="43">
        <v>99.353356628677162</v>
      </c>
      <c r="BC108" s="43">
        <v>98.277564630840459</v>
      </c>
      <c r="BD108" s="43">
        <v>97.936484597615802</v>
      </c>
      <c r="BE108" s="43">
        <v>97.566418677922883</v>
      </c>
      <c r="BF108" s="43">
        <v>97.38898702678955</v>
      </c>
      <c r="BG108" s="43">
        <v>97.577246609472297</v>
      </c>
      <c r="BH108" s="43">
        <v>97.540543575835571</v>
      </c>
      <c r="BI108" s="43">
        <v>97.258730417652274</v>
      </c>
      <c r="BJ108" s="43">
        <v>97.031971704269907</v>
      </c>
      <c r="BK108" s="43">
        <v>96.875021368482507</v>
      </c>
      <c r="BL108" s="43">
        <v>96.682920076415527</v>
      </c>
      <c r="BM108" s="43">
        <v>96.6774366573637</v>
      </c>
      <c r="BN108" s="43">
        <v>96.012679783678152</v>
      </c>
      <c r="BO108" s="43">
        <v>96.065112955212641</v>
      </c>
      <c r="BP108" s="43">
        <v>95.934626307185482</v>
      </c>
      <c r="BQ108" s="43">
        <v>96.16817932240204</v>
      </c>
      <c r="BR108" s="43">
        <v>95.979453770999086</v>
      </c>
      <c r="BS108" s="43">
        <v>96.125814746226979</v>
      </c>
      <c r="BT108" s="43">
        <v>96.101126756968014</v>
      </c>
      <c r="BU108" s="43">
        <v>96.431262329920244</v>
      </c>
      <c r="BV108" s="43">
        <v>96.438509026384651</v>
      </c>
      <c r="BW108" s="43">
        <v>96.364477081610971</v>
      </c>
      <c r="BX108" s="43">
        <v>96.353506658091831</v>
      </c>
      <c r="BY108" s="43">
        <v>96.263680989728115</v>
      </c>
      <c r="BZ108" s="43">
        <v>96.542353018605908</v>
      </c>
      <c r="CA108" s="43">
        <v>96.270165792632056</v>
      </c>
      <c r="CB108" s="43">
        <v>96.442599631230408</v>
      </c>
      <c r="CC108" s="43">
        <v>96.457691689718388</v>
      </c>
      <c r="CD108" s="43">
        <v>96.489188023899629</v>
      </c>
      <c r="CE108" s="43">
        <v>96.444496795528792</v>
      </c>
      <c r="CF108" s="43">
        <v>95.984131378765554</v>
      </c>
      <c r="CG108" s="43">
        <v>96.12005819402583</v>
      </c>
      <c r="CH108" s="43">
        <v>95.961817336630517</v>
      </c>
      <c r="CI108" s="43">
        <v>95.520155529505644</v>
      </c>
      <c r="CJ108" s="43">
        <v>96.496288248566444</v>
      </c>
      <c r="CK108" s="43">
        <v>96.587389174793287</v>
      </c>
      <c r="CL108" s="43">
        <v>96.723859617968998</v>
      </c>
      <c r="CM108" s="43">
        <v>96.847233615975114</v>
      </c>
      <c r="CN108" s="43">
        <v>96.772984757393814</v>
      </c>
      <c r="CO108" s="43">
        <v>96.973346318949282</v>
      </c>
      <c r="CP108" s="43">
        <v>96.902507103103758</v>
      </c>
      <c r="CQ108" s="43">
        <v>96.919398914632396</v>
      </c>
      <c r="CR108" s="43">
        <v>96.874063315806339</v>
      </c>
      <c r="CS108" s="43">
        <v>97.027333413867723</v>
      </c>
      <c r="CT108" s="43">
        <v>96.983759096690889</v>
      </c>
      <c r="CU108" s="43">
        <v>97.508603062645633</v>
      </c>
      <c r="CV108" s="43">
        <v>98.072687015350397</v>
      </c>
      <c r="CW108" s="43">
        <v>98.68494538732584</v>
      </c>
      <c r="CX108" s="43">
        <v>98.897050571052958</v>
      </c>
      <c r="CY108" s="43">
        <v>98.955273345632762</v>
      </c>
      <c r="CZ108" s="43">
        <v>99.80832971278528</v>
      </c>
      <c r="DA108" s="43">
        <v>99.810573247846605</v>
      </c>
      <c r="DB108" s="43">
        <v>100.16966050244578</v>
      </c>
      <c r="DC108" s="43">
        <v>102.88809444659383</v>
      </c>
      <c r="DD108" s="43">
        <v>113.92516612646089</v>
      </c>
      <c r="DE108" s="43">
        <v>118.90415653771935</v>
      </c>
      <c r="DF108" s="43">
        <v>122.63030354130498</v>
      </c>
      <c r="DG108" s="43">
        <v>132.19395529647599</v>
      </c>
      <c r="DH108" s="43">
        <v>135.31056648881949</v>
      </c>
      <c r="DI108" s="43">
        <v>137.92630061742329</v>
      </c>
      <c r="DJ108" s="43">
        <v>139.19542977993274</v>
      </c>
      <c r="DK108" s="43">
        <v>139.83089825454698</v>
      </c>
      <c r="DL108" s="43">
        <v>139.88025986582068</v>
      </c>
      <c r="DM108" s="43">
        <v>141.35763327336954</v>
      </c>
      <c r="DN108" s="43">
        <v>141.39656193560171</v>
      </c>
      <c r="DO108" s="43">
        <v>141.7643557775213</v>
      </c>
      <c r="DP108" s="43">
        <v>194.92781570238671</v>
      </c>
      <c r="DQ108" s="43">
        <v>278.59479390539775</v>
      </c>
      <c r="DR108" s="43">
        <v>320.10577807748956</v>
      </c>
      <c r="DS108" s="43">
        <v>376.53550076470293</v>
      </c>
      <c r="DT108" s="35">
        <v>100</v>
      </c>
      <c r="DU108" s="43">
        <v>102.34587209835711</v>
      </c>
      <c r="DV108" s="43">
        <v>384.68487178588146</v>
      </c>
      <c r="DW108" s="43">
        <f t="shared" si="3"/>
        <v>2.3458720983571055</v>
      </c>
      <c r="DX108" s="43">
        <f t="shared" si="4"/>
        <v>-26.095941658582262</v>
      </c>
      <c r="DY108" s="41"/>
      <c r="DZ108" s="36">
        <f t="shared" si="5"/>
        <v>0.25995303515772455</v>
      </c>
    </row>
    <row r="109" spans="1:130" s="36" customFormat="1" ht="13">
      <c r="A109" s="3" t="s">
        <v>76</v>
      </c>
      <c r="B109" s="35">
        <v>5.6742983695484792</v>
      </c>
      <c r="C109" s="35"/>
      <c r="D109" s="35"/>
      <c r="E109" s="35"/>
      <c r="F109" s="35">
        <v>80.550204619537595</v>
      </c>
      <c r="G109" s="35">
        <v>77.563534077200941</v>
      </c>
      <c r="H109" s="35">
        <v>78.144117110377593</v>
      </c>
      <c r="I109" s="35">
        <v>78.030901913508089</v>
      </c>
      <c r="J109" s="35">
        <v>79.063367792176663</v>
      </c>
      <c r="K109" s="35">
        <v>79.52670284644914</v>
      </c>
      <c r="L109" s="35">
        <v>79.52670284644914</v>
      </c>
      <c r="M109" s="35">
        <v>79.821015268343274</v>
      </c>
      <c r="N109" s="35">
        <v>83.448082202136774</v>
      </c>
      <c r="O109" s="35">
        <v>86.093156392250435</v>
      </c>
      <c r="P109" s="35">
        <v>84.49252103792135</v>
      </c>
      <c r="Q109" s="35">
        <v>82.996935821533327</v>
      </c>
      <c r="R109" s="35">
        <v>82.996935821533327</v>
      </c>
      <c r="S109" s="35">
        <v>82.996935821533327</v>
      </c>
      <c r="T109" s="35">
        <v>83.608792229019784</v>
      </c>
      <c r="U109" s="35">
        <v>83.112617611048663</v>
      </c>
      <c r="V109" s="35">
        <v>83.001365598831455</v>
      </c>
      <c r="W109" s="35">
        <v>83.001365598831455</v>
      </c>
      <c r="X109" s="35">
        <v>83.001365598831455</v>
      </c>
      <c r="Y109" s="35">
        <v>83.115492476529852</v>
      </c>
      <c r="Z109" s="35">
        <v>83.001365598831455</v>
      </c>
      <c r="AA109" s="35">
        <v>83.675027318767647</v>
      </c>
      <c r="AB109" s="35">
        <v>84.062251326022263</v>
      </c>
      <c r="AC109" s="35">
        <v>87.061943315500116</v>
      </c>
      <c r="AD109" s="35">
        <v>87.061943315500116</v>
      </c>
      <c r="AE109" s="35">
        <v>87.061943315500116</v>
      </c>
      <c r="AF109" s="35">
        <v>87.061943315500116</v>
      </c>
      <c r="AG109" s="35">
        <v>87.061943315500116</v>
      </c>
      <c r="AH109" s="35">
        <v>87.383241601733189</v>
      </c>
      <c r="AI109" s="35">
        <v>87.675602593687032</v>
      </c>
      <c r="AJ109" s="35">
        <v>87.675602593687032</v>
      </c>
      <c r="AK109" s="35">
        <v>87.675602593687032</v>
      </c>
      <c r="AL109" s="35">
        <v>87.675602593687032</v>
      </c>
      <c r="AM109" s="35">
        <v>88.526479774755416</v>
      </c>
      <c r="AN109" s="35">
        <v>88.526479774755416</v>
      </c>
      <c r="AO109" s="35">
        <v>92.350548872939555</v>
      </c>
      <c r="AP109" s="35">
        <v>92.486799387359369</v>
      </c>
      <c r="AQ109" s="35">
        <v>92.486799387359369</v>
      </c>
      <c r="AR109" s="35">
        <v>96.613785742085767</v>
      </c>
      <c r="AS109" s="35">
        <v>92.370064631213381</v>
      </c>
      <c r="AT109" s="35">
        <v>96.829891115790375</v>
      </c>
      <c r="AU109" s="35">
        <v>99.679293689674552</v>
      </c>
      <c r="AV109" s="35">
        <v>96.669117470625423</v>
      </c>
      <c r="AW109" s="35">
        <v>100.08558949908976</v>
      </c>
      <c r="AX109" s="35">
        <v>100</v>
      </c>
      <c r="AY109" s="35">
        <v>100.00205221122994</v>
      </c>
      <c r="AZ109" s="35">
        <v>100.08182510130425</v>
      </c>
      <c r="BA109" s="35">
        <v>100.08182510130425</v>
      </c>
      <c r="BB109" s="35">
        <v>104.10072631828758</v>
      </c>
      <c r="BC109" s="35">
        <v>104.10072631828758</v>
      </c>
      <c r="BD109" s="35">
        <v>104.10072631828758</v>
      </c>
      <c r="BE109" s="35">
        <v>104.10072631828758</v>
      </c>
      <c r="BF109" s="35">
        <v>105.38297972809855</v>
      </c>
      <c r="BG109" s="35">
        <v>105.39828803718952</v>
      </c>
      <c r="BH109" s="35">
        <v>105.41652085052247</v>
      </c>
      <c r="BI109" s="35">
        <v>111.28774081799776</v>
      </c>
      <c r="BJ109" s="35">
        <v>111.28677139995082</v>
      </c>
      <c r="BK109" s="35">
        <v>111.30574275440954</v>
      </c>
      <c r="BL109" s="35">
        <v>111.55778504185176</v>
      </c>
      <c r="BM109" s="35">
        <v>111.55778504185176</v>
      </c>
      <c r="BN109" s="35">
        <v>125.65853349590925</v>
      </c>
      <c r="BO109" s="35">
        <v>125.7477944890167</v>
      </c>
      <c r="BP109" s="35">
        <v>125.7477944890167</v>
      </c>
      <c r="BQ109" s="35">
        <v>127.99903194339548</v>
      </c>
      <c r="BR109" s="35">
        <v>127.97701512661595</v>
      </c>
      <c r="BS109" s="35">
        <v>127.9739208552559</v>
      </c>
      <c r="BT109" s="35">
        <v>127.98247157102121</v>
      </c>
      <c r="BU109" s="35">
        <v>116.23437756631766</v>
      </c>
      <c r="BV109" s="35">
        <v>116.23437756631766</v>
      </c>
      <c r="BW109" s="35">
        <v>116.1441315409688</v>
      </c>
      <c r="BX109" s="35">
        <v>116.1441315409688</v>
      </c>
      <c r="BY109" s="35">
        <v>116.14195979360063</v>
      </c>
      <c r="BZ109" s="35">
        <v>116.83246398500175</v>
      </c>
      <c r="CA109" s="35">
        <v>116.83325083567668</v>
      </c>
      <c r="CB109" s="35">
        <v>116.83325083567668</v>
      </c>
      <c r="CC109" s="35">
        <v>125.56736206911533</v>
      </c>
      <c r="CD109" s="35">
        <v>125.56721265738453</v>
      </c>
      <c r="CE109" s="35">
        <v>125.56721265738453</v>
      </c>
      <c r="CF109" s="35">
        <v>125.56721265738453</v>
      </c>
      <c r="CG109" s="35">
        <v>129.11474019488162</v>
      </c>
      <c r="CH109" s="35">
        <v>129.11474019488162</v>
      </c>
      <c r="CI109" s="35">
        <v>129.11474019488162</v>
      </c>
      <c r="CJ109" s="35">
        <v>129.11474019488162</v>
      </c>
      <c r="CK109" s="35">
        <v>133.45707849339988</v>
      </c>
      <c r="CL109" s="35">
        <v>133.43853991514271</v>
      </c>
      <c r="CM109" s="35">
        <v>133.44056612271572</v>
      </c>
      <c r="CN109" s="35">
        <v>136.97979896990589</v>
      </c>
      <c r="CO109" s="35">
        <v>136.9803881134836</v>
      </c>
      <c r="CP109" s="35">
        <v>136.9803881134836</v>
      </c>
      <c r="CQ109" s="35">
        <v>136.9803881134836</v>
      </c>
      <c r="CR109" s="35">
        <v>136.9803881134836</v>
      </c>
      <c r="CS109" s="35">
        <v>133.6097547743303</v>
      </c>
      <c r="CT109" s="35">
        <v>133.61612070471264</v>
      </c>
      <c r="CU109" s="35">
        <v>133.61617340081213</v>
      </c>
      <c r="CV109" s="35">
        <v>133.61617340081213</v>
      </c>
      <c r="CW109" s="35">
        <v>133.61617340081213</v>
      </c>
      <c r="CX109" s="35">
        <v>136.31724264577778</v>
      </c>
      <c r="CY109" s="35">
        <v>136.32129944346099</v>
      </c>
      <c r="CZ109" s="35">
        <v>136.32129944346099</v>
      </c>
      <c r="DA109" s="35">
        <v>132.49150240532617</v>
      </c>
      <c r="DB109" s="35">
        <v>132.49150240532617</v>
      </c>
      <c r="DC109" s="35">
        <v>132.49150240532617</v>
      </c>
      <c r="DD109" s="35">
        <v>132.49150240532617</v>
      </c>
      <c r="DE109" s="35">
        <v>130.59859093007074</v>
      </c>
      <c r="DF109" s="35">
        <v>130.60193763781177</v>
      </c>
      <c r="DG109" s="35">
        <v>130.60715408245275</v>
      </c>
      <c r="DH109" s="35">
        <v>130.60976018180577</v>
      </c>
      <c r="DI109" s="35">
        <v>130.61662055740697</v>
      </c>
      <c r="DJ109" s="35">
        <v>131.43481667967976</v>
      </c>
      <c r="DK109" s="35">
        <v>131.43481667967976</v>
      </c>
      <c r="DL109" s="35">
        <v>131.43481667967976</v>
      </c>
      <c r="DM109" s="35">
        <v>140.84913252392349</v>
      </c>
      <c r="DN109" s="35">
        <v>140.84813594399992</v>
      </c>
      <c r="DO109" s="35">
        <v>140.84813594399992</v>
      </c>
      <c r="DP109" s="35">
        <v>140.84813594399992</v>
      </c>
      <c r="DQ109" s="35">
        <v>141.34091960674849</v>
      </c>
      <c r="DR109" s="35">
        <v>141.34091960674849</v>
      </c>
      <c r="DS109" s="35">
        <v>141.47753415622381</v>
      </c>
      <c r="DT109" s="35">
        <v>100</v>
      </c>
      <c r="DU109" s="35">
        <v>103.65628108648805</v>
      </c>
      <c r="DV109" s="35">
        <v>141.50840794721032</v>
      </c>
      <c r="DW109" s="35">
        <f t="shared" si="3"/>
        <v>3.6562810864880504</v>
      </c>
      <c r="DX109" s="35">
        <f t="shared" si="4"/>
        <v>-23.436043477300387</v>
      </c>
      <c r="DY109" s="42"/>
      <c r="DZ109" s="36">
        <f t="shared" si="5"/>
        <v>0.70667179039499184</v>
      </c>
    </row>
    <row r="110" spans="1:130" s="36" customFormat="1" ht="13.5" customHeight="1">
      <c r="A110" s="3" t="s">
        <v>103</v>
      </c>
      <c r="B110" s="35">
        <v>5.36425277808274</v>
      </c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>
        <v>100</v>
      </c>
      <c r="AY110" s="35">
        <v>100</v>
      </c>
      <c r="AZ110" s="35">
        <v>100.00190619514484</v>
      </c>
      <c r="BA110" s="35">
        <v>100.00190619514484</v>
      </c>
      <c r="BB110" s="35">
        <v>104.14484796366874</v>
      </c>
      <c r="BC110" s="35">
        <v>104.14484796366874</v>
      </c>
      <c r="BD110" s="35">
        <v>104.14484796366874</v>
      </c>
      <c r="BE110" s="35">
        <v>104.14484796366874</v>
      </c>
      <c r="BF110" s="35">
        <v>105.50121365589825</v>
      </c>
      <c r="BG110" s="35">
        <v>105.50121365589825</v>
      </c>
      <c r="BH110" s="35">
        <v>105.50121365589825</v>
      </c>
      <c r="BI110" s="35">
        <v>111.63245598093806</v>
      </c>
      <c r="BJ110" s="35">
        <v>111.63245598093806</v>
      </c>
      <c r="BK110" s="35">
        <v>111.63245598093806</v>
      </c>
      <c r="BL110" s="35">
        <v>111.86332668248907</v>
      </c>
      <c r="BM110" s="35">
        <v>111.86332668248907</v>
      </c>
      <c r="BN110" s="35">
        <v>126.66105903224266</v>
      </c>
      <c r="BO110" s="35">
        <v>126.66105903224266</v>
      </c>
      <c r="BP110" s="35">
        <v>126.66105903224266</v>
      </c>
      <c r="BQ110" s="35">
        <v>129.02608844495941</v>
      </c>
      <c r="BR110" s="35">
        <v>129.02608844495941</v>
      </c>
      <c r="BS110" s="35">
        <v>129.02608844495941</v>
      </c>
      <c r="BT110" s="35">
        <v>129.02608844495941</v>
      </c>
      <c r="BU110" s="35">
        <v>116.60424844255914</v>
      </c>
      <c r="BV110" s="35">
        <v>116.60424844255914</v>
      </c>
      <c r="BW110" s="35">
        <v>116.60424844255914</v>
      </c>
      <c r="BX110" s="35">
        <v>116.60424844255914</v>
      </c>
      <c r="BY110" s="35">
        <v>116.60424844255914</v>
      </c>
      <c r="BZ110" s="35">
        <v>117.32692947166808</v>
      </c>
      <c r="CA110" s="35">
        <v>117.32692947166808</v>
      </c>
      <c r="CB110" s="35">
        <v>117.32692947166808</v>
      </c>
      <c r="CC110" s="35">
        <v>126.53950290215268</v>
      </c>
      <c r="CD110" s="35">
        <v>126.53950290215268</v>
      </c>
      <c r="CE110" s="35">
        <v>126.53950290215268</v>
      </c>
      <c r="CF110" s="35">
        <v>126.53950290215268</v>
      </c>
      <c r="CG110" s="35">
        <v>130.25676543206714</v>
      </c>
      <c r="CH110" s="35">
        <v>130.25676543206714</v>
      </c>
      <c r="CI110" s="35">
        <v>130.25676543206714</v>
      </c>
      <c r="CJ110" s="35">
        <v>130.25676543206714</v>
      </c>
      <c r="CK110" s="35">
        <v>134.84964261891321</v>
      </c>
      <c r="CL110" s="35">
        <v>134.84964261891321</v>
      </c>
      <c r="CM110" s="35">
        <v>134.84964261891321</v>
      </c>
      <c r="CN110" s="35">
        <v>138.59100798174421</v>
      </c>
      <c r="CO110" s="35">
        <v>138.59100798174421</v>
      </c>
      <c r="CP110" s="35">
        <v>138.59100798174421</v>
      </c>
      <c r="CQ110" s="35">
        <v>138.59100798174421</v>
      </c>
      <c r="CR110" s="35">
        <v>138.59100798174421</v>
      </c>
      <c r="CS110" s="35">
        <v>135.0071121885334</v>
      </c>
      <c r="CT110" s="35">
        <v>135.0071121885334</v>
      </c>
      <c r="CU110" s="35">
        <v>135.0071121885334</v>
      </c>
      <c r="CV110" s="35">
        <v>135.0071121885334</v>
      </c>
      <c r="CW110" s="35">
        <v>135.0071121885334</v>
      </c>
      <c r="CX110" s="35">
        <v>137.79592602417205</v>
      </c>
      <c r="CY110" s="35">
        <v>137.79592602417188</v>
      </c>
      <c r="CZ110" s="35">
        <v>137.79592602417188</v>
      </c>
      <c r="DA110" s="35">
        <v>133.82886099226312</v>
      </c>
      <c r="DB110" s="35">
        <v>133.82886099226312</v>
      </c>
      <c r="DC110" s="35">
        <v>133.82886099226312</v>
      </c>
      <c r="DD110" s="35">
        <v>133.82886099226312</v>
      </c>
      <c r="DE110" s="35">
        <v>131.80258493728263</v>
      </c>
      <c r="DF110" s="35">
        <v>131.80258493728263</v>
      </c>
      <c r="DG110" s="35">
        <v>131.80258493728263</v>
      </c>
      <c r="DH110" s="35">
        <v>131.80258493728263</v>
      </c>
      <c r="DI110" s="35">
        <v>131.80258493728263</v>
      </c>
      <c r="DJ110" s="35">
        <v>132.69844368566379</v>
      </c>
      <c r="DK110" s="35">
        <v>132.69844368566379</v>
      </c>
      <c r="DL110" s="35">
        <v>132.69844368566379</v>
      </c>
      <c r="DM110" s="35">
        <v>142.57715579591547</v>
      </c>
      <c r="DN110" s="35">
        <v>142.57715579591542</v>
      </c>
      <c r="DO110" s="35">
        <v>142.57715579591542</v>
      </c>
      <c r="DP110" s="35">
        <v>142.57715579591542</v>
      </c>
      <c r="DQ110" s="35">
        <v>143.11834916000959</v>
      </c>
      <c r="DR110" s="35">
        <v>143.11834916000959</v>
      </c>
      <c r="DS110" s="35">
        <v>143.11834916000959</v>
      </c>
      <c r="DT110" s="35">
        <v>100</v>
      </c>
      <c r="DU110" s="35">
        <v>99.999999999999986</v>
      </c>
      <c r="DV110" s="35">
        <v>143.11834916000959</v>
      </c>
      <c r="DW110" s="35">
        <f t="shared" si="3"/>
        <v>0</v>
      </c>
      <c r="DX110" s="35">
        <f t="shared" si="4"/>
        <v>-24.128953883882986</v>
      </c>
      <c r="DY110" s="42"/>
      <c r="DZ110" s="36">
        <f t="shared" si="5"/>
        <v>0.69872242509028459</v>
      </c>
    </row>
    <row r="111" spans="1:130">
      <c r="A111" s="1" t="s">
        <v>103</v>
      </c>
      <c r="B111" s="37">
        <v>5.36425277808274</v>
      </c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>
        <v>100</v>
      </c>
      <c r="AY111" s="37">
        <v>100</v>
      </c>
      <c r="AZ111" s="37">
        <v>100.00190619514484</v>
      </c>
      <c r="BA111" s="37">
        <v>100.00190619514484</v>
      </c>
      <c r="BB111" s="37">
        <v>104.14484796366874</v>
      </c>
      <c r="BC111" s="37">
        <v>104.14484796366874</v>
      </c>
      <c r="BD111" s="37">
        <v>104.14484796366874</v>
      </c>
      <c r="BE111" s="37">
        <v>104.14484796366874</v>
      </c>
      <c r="BF111" s="37">
        <v>105.50121365589825</v>
      </c>
      <c r="BG111" s="37">
        <v>105.50121365589825</v>
      </c>
      <c r="BH111" s="37">
        <v>105.50121365589825</v>
      </c>
      <c r="BI111" s="37">
        <v>111.63245598093806</v>
      </c>
      <c r="BJ111" s="37">
        <v>111.63245598093806</v>
      </c>
      <c r="BK111" s="37">
        <v>111.63245598093806</v>
      </c>
      <c r="BL111" s="37">
        <v>111.86332668248907</v>
      </c>
      <c r="BM111" s="37">
        <v>111.86332668248907</v>
      </c>
      <c r="BN111" s="37">
        <v>126.66105903224266</v>
      </c>
      <c r="BO111" s="37">
        <v>126.66105903224266</v>
      </c>
      <c r="BP111" s="37">
        <v>126.66105903224266</v>
      </c>
      <c r="BQ111" s="37">
        <v>129.02608844495941</v>
      </c>
      <c r="BR111" s="37">
        <v>129.02608844495941</v>
      </c>
      <c r="BS111" s="37">
        <v>129.02608844495941</v>
      </c>
      <c r="BT111" s="37">
        <v>129.02608844495941</v>
      </c>
      <c r="BU111" s="37">
        <v>116.60424844255914</v>
      </c>
      <c r="BV111" s="37">
        <v>116.60424844255914</v>
      </c>
      <c r="BW111" s="37">
        <v>116.60424844255914</v>
      </c>
      <c r="BX111" s="37">
        <v>116.60424844255914</v>
      </c>
      <c r="BY111" s="37">
        <v>116.60424844255914</v>
      </c>
      <c r="BZ111" s="37">
        <v>117.32692947166808</v>
      </c>
      <c r="CA111" s="37">
        <v>117.32692947166808</v>
      </c>
      <c r="CB111" s="37">
        <v>117.32692947166808</v>
      </c>
      <c r="CC111" s="37">
        <v>126.53950290215268</v>
      </c>
      <c r="CD111" s="37">
        <v>126.53950290215268</v>
      </c>
      <c r="CE111" s="37">
        <v>126.53950290215268</v>
      </c>
      <c r="CF111" s="37">
        <v>126.53950290215268</v>
      </c>
      <c r="CG111" s="37">
        <v>130.25676543206714</v>
      </c>
      <c r="CH111" s="37">
        <v>130.25676543206714</v>
      </c>
      <c r="CI111" s="37">
        <v>130.25676543206714</v>
      </c>
      <c r="CJ111" s="37">
        <v>130.25676543206714</v>
      </c>
      <c r="CK111" s="37">
        <v>134.84964261891321</v>
      </c>
      <c r="CL111" s="37">
        <v>134.84964261891321</v>
      </c>
      <c r="CM111" s="37">
        <v>134.84964261891321</v>
      </c>
      <c r="CN111" s="37">
        <v>138.59100798174421</v>
      </c>
      <c r="CO111" s="37">
        <v>138.59100798174421</v>
      </c>
      <c r="CP111" s="37">
        <v>138.59100798174421</v>
      </c>
      <c r="CQ111" s="37">
        <v>138.59100798174421</v>
      </c>
      <c r="CR111" s="37">
        <v>138.59100798174421</v>
      </c>
      <c r="CS111" s="37">
        <v>135.0071121885334</v>
      </c>
      <c r="CT111" s="37">
        <v>135.0071121885334</v>
      </c>
      <c r="CU111" s="37">
        <v>135.0071121885334</v>
      </c>
      <c r="CV111" s="37">
        <v>135.0071121885334</v>
      </c>
      <c r="CW111" s="37">
        <v>135.0071121885334</v>
      </c>
      <c r="CX111" s="37">
        <v>137.79592602417205</v>
      </c>
      <c r="CY111" s="37">
        <v>137.79592602417188</v>
      </c>
      <c r="CZ111" s="37">
        <v>137.79592602417188</v>
      </c>
      <c r="DA111" s="37">
        <v>133.82886099226312</v>
      </c>
      <c r="DB111" s="37">
        <v>133.82886099226312</v>
      </c>
      <c r="DC111" s="37">
        <v>133.82886099226312</v>
      </c>
      <c r="DD111" s="37">
        <v>133.82886099226312</v>
      </c>
      <c r="DE111" s="37">
        <v>131.80258493728263</v>
      </c>
      <c r="DF111" s="37">
        <v>131.80258493728263</v>
      </c>
      <c r="DG111" s="37">
        <v>131.80258493728263</v>
      </c>
      <c r="DH111" s="37">
        <v>131.80258493728263</v>
      </c>
      <c r="DI111" s="37">
        <v>131.80258493728263</v>
      </c>
      <c r="DJ111" s="37">
        <v>132.69844368566379</v>
      </c>
      <c r="DK111" s="37">
        <v>132.69844368566379</v>
      </c>
      <c r="DL111" s="37">
        <v>132.69844368566379</v>
      </c>
      <c r="DM111" s="37">
        <v>142.57715579591547</v>
      </c>
      <c r="DN111" s="37">
        <v>142.57715579591542</v>
      </c>
      <c r="DO111" s="37">
        <v>142.57715579591542</v>
      </c>
      <c r="DP111" s="37">
        <v>142.57715579591542</v>
      </c>
      <c r="DQ111" s="37">
        <v>143.11834916000959</v>
      </c>
      <c r="DR111" s="37">
        <v>143.11834916000959</v>
      </c>
      <c r="DS111" s="37">
        <v>143.11834916000959</v>
      </c>
      <c r="DT111" s="35">
        <v>100</v>
      </c>
      <c r="DU111" s="37">
        <v>99.999999999999986</v>
      </c>
      <c r="DV111" s="37">
        <v>143.11834916000959</v>
      </c>
      <c r="DW111" s="37">
        <f t="shared" si="3"/>
        <v>0</v>
      </c>
      <c r="DX111" s="37">
        <f t="shared" si="4"/>
        <v>-24.128953883882986</v>
      </c>
      <c r="DY111" s="41"/>
      <c r="DZ111" s="36">
        <f t="shared" si="5"/>
        <v>0.69872242509028459</v>
      </c>
    </row>
    <row r="112" spans="1:130" s="36" customFormat="1" ht="13">
      <c r="A112" s="3" t="s">
        <v>106</v>
      </c>
      <c r="B112" s="35">
        <v>6.3872350483233337E-2</v>
      </c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>
        <v>100</v>
      </c>
      <c r="AY112" s="35">
        <v>100.00000000000001</v>
      </c>
      <c r="AZ112" s="35">
        <v>100.00000000000001</v>
      </c>
      <c r="BA112" s="35">
        <v>100.00000000000001</v>
      </c>
      <c r="BB112" s="35">
        <v>109.09090909090902</v>
      </c>
      <c r="BC112" s="35">
        <v>109.09090909090902</v>
      </c>
      <c r="BD112" s="35">
        <v>109.09090909090902</v>
      </c>
      <c r="BE112" s="35">
        <v>109.09090909090902</v>
      </c>
      <c r="BF112" s="35">
        <v>109.09090909090902</v>
      </c>
      <c r="BG112" s="35">
        <v>110.45087021114591</v>
      </c>
      <c r="BH112" s="35">
        <v>110.45087021114591</v>
      </c>
      <c r="BI112" s="35">
        <v>117.11291114580685</v>
      </c>
      <c r="BJ112" s="35">
        <v>117.11291114580685</v>
      </c>
      <c r="BK112" s="35">
        <v>117.11291114580685</v>
      </c>
      <c r="BL112" s="35">
        <v>117.11291114580685</v>
      </c>
      <c r="BM112" s="35">
        <v>117.11291114580685</v>
      </c>
      <c r="BN112" s="35">
        <v>127.74582930292817</v>
      </c>
      <c r="BO112" s="35">
        <v>127.74582930292817</v>
      </c>
      <c r="BP112" s="35">
        <v>127.74582930292817</v>
      </c>
      <c r="BQ112" s="35">
        <v>129.11696123673383</v>
      </c>
      <c r="BR112" s="35">
        <v>129.11696123673383</v>
      </c>
      <c r="BS112" s="35">
        <v>129.11696123673383</v>
      </c>
      <c r="BT112" s="35">
        <v>129.11696123673383</v>
      </c>
      <c r="BU112" s="35">
        <v>128.28729385998128</v>
      </c>
      <c r="BV112" s="35">
        <v>128.28729385998128</v>
      </c>
      <c r="BW112" s="35">
        <v>128.28729385998128</v>
      </c>
      <c r="BX112" s="35">
        <v>128.28729385998128</v>
      </c>
      <c r="BY112" s="35">
        <v>128.28729385998128</v>
      </c>
      <c r="BZ112" s="35">
        <v>128.75679626736795</v>
      </c>
      <c r="CA112" s="35">
        <v>128.75679626736795</v>
      </c>
      <c r="CB112" s="35">
        <v>128.75679626736795</v>
      </c>
      <c r="CC112" s="35">
        <v>129.46266457831013</v>
      </c>
      <c r="CD112" s="35">
        <v>129.46266457831013</v>
      </c>
      <c r="CE112" s="35">
        <v>129.46266457831013</v>
      </c>
      <c r="CF112" s="35">
        <v>129.46266457831013</v>
      </c>
      <c r="CG112" s="35">
        <v>132.42785792971412</v>
      </c>
      <c r="CH112" s="35">
        <v>132.42785792971412</v>
      </c>
      <c r="CI112" s="35">
        <v>132.42785792971412</v>
      </c>
      <c r="CJ112" s="35">
        <v>132.42785792971412</v>
      </c>
      <c r="CK112" s="35">
        <v>132.46494625291439</v>
      </c>
      <c r="CL112" s="35">
        <v>132.46494625291439</v>
      </c>
      <c r="CM112" s="35">
        <v>132.46494625291439</v>
      </c>
      <c r="CN112" s="35">
        <v>132.66900376412565</v>
      </c>
      <c r="CO112" s="35">
        <v>132.66900376412565</v>
      </c>
      <c r="CP112" s="35">
        <v>132.66900376412565</v>
      </c>
      <c r="CQ112" s="35">
        <v>132.66900376412565</v>
      </c>
      <c r="CR112" s="35">
        <v>132.66900376412565</v>
      </c>
      <c r="CS112" s="35">
        <v>134.78362600292436</v>
      </c>
      <c r="CT112" s="35">
        <v>134.78362600292436</v>
      </c>
      <c r="CU112" s="35">
        <v>134.78362600292436</v>
      </c>
      <c r="CV112" s="35">
        <v>134.78362600292436</v>
      </c>
      <c r="CW112" s="35">
        <v>134.78362600292436</v>
      </c>
      <c r="CX112" s="35">
        <v>140.52586727932749</v>
      </c>
      <c r="CY112" s="35">
        <v>140.5258672793272</v>
      </c>
      <c r="CZ112" s="35">
        <v>140.5258672793272</v>
      </c>
      <c r="DA112" s="35">
        <v>133.38324111437046</v>
      </c>
      <c r="DB112" s="35">
        <v>133.38324111437046</v>
      </c>
      <c r="DC112" s="35">
        <v>133.38324111437046</v>
      </c>
      <c r="DD112" s="35">
        <v>133.38324111437046</v>
      </c>
      <c r="DE112" s="35">
        <v>135.39526131368427</v>
      </c>
      <c r="DF112" s="35">
        <v>135.39526131368427</v>
      </c>
      <c r="DG112" s="35">
        <v>135.39526131368427</v>
      </c>
      <c r="DH112" s="35">
        <v>135.39526131368427</v>
      </c>
      <c r="DI112" s="35">
        <v>135.39526131368427</v>
      </c>
      <c r="DJ112" s="35">
        <v>132.81643906694251</v>
      </c>
      <c r="DK112" s="35">
        <v>132.81643906694251</v>
      </c>
      <c r="DL112" s="35">
        <v>132.81643906694251</v>
      </c>
      <c r="DM112" s="35">
        <v>139.51304817673056</v>
      </c>
      <c r="DN112" s="35">
        <v>139.51304817673056</v>
      </c>
      <c r="DO112" s="35">
        <v>139.51304817673056</v>
      </c>
      <c r="DP112" s="35">
        <v>139.51304817673056</v>
      </c>
      <c r="DQ112" s="35">
        <v>136.88910476370944</v>
      </c>
      <c r="DR112" s="35">
        <v>136.88910476370944</v>
      </c>
      <c r="DS112" s="35">
        <v>136.88910476370944</v>
      </c>
      <c r="DT112" s="35">
        <v>100</v>
      </c>
      <c r="DU112" s="35">
        <v>99.999999999999986</v>
      </c>
      <c r="DV112" s="35">
        <v>136.88910476370944</v>
      </c>
      <c r="DW112" s="35">
        <f t="shared" si="3"/>
        <v>0</v>
      </c>
      <c r="DX112" s="35">
        <f t="shared" si="4"/>
        <v>-26.142171424803706</v>
      </c>
      <c r="DY112" s="42"/>
      <c r="DZ112" s="36">
        <f t="shared" si="5"/>
        <v>0.73051832848651166</v>
      </c>
    </row>
    <row r="113" spans="1:130" ht="13.5" customHeight="1">
      <c r="A113" s="1" t="s">
        <v>152</v>
      </c>
      <c r="B113" s="37">
        <v>6.3872350483233337E-2</v>
      </c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>
        <v>100</v>
      </c>
      <c r="AY113" s="37">
        <v>100.00000000000001</v>
      </c>
      <c r="AZ113" s="37">
        <v>100.00000000000001</v>
      </c>
      <c r="BA113" s="37">
        <v>100.00000000000001</v>
      </c>
      <c r="BB113" s="37">
        <v>109.09090909090902</v>
      </c>
      <c r="BC113" s="37">
        <v>109.09090909090902</v>
      </c>
      <c r="BD113" s="37">
        <v>109.09090909090902</v>
      </c>
      <c r="BE113" s="37">
        <v>109.09090909090902</v>
      </c>
      <c r="BF113" s="37">
        <v>109.09090909090902</v>
      </c>
      <c r="BG113" s="37">
        <v>110.45087021114591</v>
      </c>
      <c r="BH113" s="37">
        <v>110.45087021114591</v>
      </c>
      <c r="BI113" s="37">
        <v>117.11291114580685</v>
      </c>
      <c r="BJ113" s="37">
        <v>117.11291114580685</v>
      </c>
      <c r="BK113" s="37">
        <v>117.11291114580685</v>
      </c>
      <c r="BL113" s="37">
        <v>117.11291114580685</v>
      </c>
      <c r="BM113" s="37">
        <v>117.11291114580685</v>
      </c>
      <c r="BN113" s="37">
        <v>127.74582930292817</v>
      </c>
      <c r="BO113" s="37">
        <v>127.74582930292817</v>
      </c>
      <c r="BP113" s="37">
        <v>127.74582930292817</v>
      </c>
      <c r="BQ113" s="37">
        <v>129.11696123673383</v>
      </c>
      <c r="BR113" s="37">
        <v>129.11696123673383</v>
      </c>
      <c r="BS113" s="37">
        <v>129.11696123673383</v>
      </c>
      <c r="BT113" s="37">
        <v>129.11696123673383</v>
      </c>
      <c r="BU113" s="37">
        <v>128.28729385998128</v>
      </c>
      <c r="BV113" s="37">
        <v>128.28729385998128</v>
      </c>
      <c r="BW113" s="37">
        <v>128.28729385998128</v>
      </c>
      <c r="BX113" s="37">
        <v>128.28729385998128</v>
      </c>
      <c r="BY113" s="37">
        <v>128.28729385998128</v>
      </c>
      <c r="BZ113" s="37">
        <v>128.75679626736795</v>
      </c>
      <c r="CA113" s="37">
        <v>128.75679626736795</v>
      </c>
      <c r="CB113" s="37">
        <v>128.75679626736795</v>
      </c>
      <c r="CC113" s="37">
        <v>129.46266457831013</v>
      </c>
      <c r="CD113" s="37">
        <v>129.46266457831013</v>
      </c>
      <c r="CE113" s="37">
        <v>129.46266457831013</v>
      </c>
      <c r="CF113" s="37">
        <v>129.46266457831013</v>
      </c>
      <c r="CG113" s="37">
        <v>132.42785792971412</v>
      </c>
      <c r="CH113" s="37">
        <v>132.42785792971412</v>
      </c>
      <c r="CI113" s="37">
        <v>132.42785792971412</v>
      </c>
      <c r="CJ113" s="37">
        <v>132.42785792971412</v>
      </c>
      <c r="CK113" s="37">
        <v>132.46494625291439</v>
      </c>
      <c r="CL113" s="37">
        <v>132.46494625291439</v>
      </c>
      <c r="CM113" s="37">
        <v>132.46494625291439</v>
      </c>
      <c r="CN113" s="37">
        <v>132.66900376412565</v>
      </c>
      <c r="CO113" s="37">
        <v>132.66900376412565</v>
      </c>
      <c r="CP113" s="37">
        <v>132.66900376412565</v>
      </c>
      <c r="CQ113" s="37">
        <v>132.66900376412565</v>
      </c>
      <c r="CR113" s="37">
        <v>132.66900376412565</v>
      </c>
      <c r="CS113" s="37">
        <v>134.78362600292436</v>
      </c>
      <c r="CT113" s="37">
        <v>134.78362600292436</v>
      </c>
      <c r="CU113" s="37">
        <v>134.78362600292436</v>
      </c>
      <c r="CV113" s="37">
        <v>134.78362600292436</v>
      </c>
      <c r="CW113" s="37">
        <v>134.78362600292436</v>
      </c>
      <c r="CX113" s="37">
        <v>140.52586727932749</v>
      </c>
      <c r="CY113" s="37">
        <v>140.5258672793272</v>
      </c>
      <c r="CZ113" s="37">
        <v>140.5258672793272</v>
      </c>
      <c r="DA113" s="37">
        <v>133.38324111437046</v>
      </c>
      <c r="DB113" s="37">
        <v>133.38324111437046</v>
      </c>
      <c r="DC113" s="37">
        <v>133.38324111437046</v>
      </c>
      <c r="DD113" s="37">
        <v>133.38324111437046</v>
      </c>
      <c r="DE113" s="37">
        <v>135.39526131368427</v>
      </c>
      <c r="DF113" s="37">
        <v>135.39526131368427</v>
      </c>
      <c r="DG113" s="37">
        <v>135.39526131368427</v>
      </c>
      <c r="DH113" s="37">
        <v>135.39526131368427</v>
      </c>
      <c r="DI113" s="37">
        <v>135.39526131368427</v>
      </c>
      <c r="DJ113" s="37">
        <v>132.81643906694251</v>
      </c>
      <c r="DK113" s="37">
        <v>132.81643906694251</v>
      </c>
      <c r="DL113" s="37">
        <v>132.81643906694251</v>
      </c>
      <c r="DM113" s="37">
        <v>139.51304817673056</v>
      </c>
      <c r="DN113" s="37">
        <v>139.51304817673056</v>
      </c>
      <c r="DO113" s="37">
        <v>139.51304817673056</v>
      </c>
      <c r="DP113" s="37">
        <v>139.51304817673056</v>
      </c>
      <c r="DQ113" s="37">
        <v>136.88910476370944</v>
      </c>
      <c r="DR113" s="37">
        <v>136.88910476370944</v>
      </c>
      <c r="DS113" s="37">
        <v>136.88910476370944</v>
      </c>
      <c r="DT113" s="35">
        <v>100</v>
      </c>
      <c r="DU113" s="37">
        <v>99.999999999999986</v>
      </c>
      <c r="DV113" s="37">
        <v>136.88910476370944</v>
      </c>
      <c r="DW113" s="37">
        <f t="shared" si="3"/>
        <v>0</v>
      </c>
      <c r="DX113" s="37">
        <f t="shared" si="4"/>
        <v>-26.142171424803706</v>
      </c>
      <c r="DY113" s="41"/>
      <c r="DZ113" s="36">
        <f t="shared" si="5"/>
        <v>0.73051832848651166</v>
      </c>
    </row>
    <row r="114" spans="1:130" s="36" customFormat="1">
      <c r="A114" s="2" t="s">
        <v>145</v>
      </c>
      <c r="B114" s="35">
        <v>9.1150445249636253E-2</v>
      </c>
      <c r="C114" s="35"/>
      <c r="D114" s="35"/>
      <c r="E114" s="35"/>
      <c r="F114" s="35">
        <v>91.856924272744266</v>
      </c>
      <c r="G114" s="35">
        <v>88.451018960264008</v>
      </c>
      <c r="H114" s="35">
        <v>89.11309762244052</v>
      </c>
      <c r="I114" s="35">
        <v>88.983990566605129</v>
      </c>
      <c r="J114" s="35">
        <v>90.209255624711986</v>
      </c>
      <c r="K114" s="35">
        <v>90.759405791064864</v>
      </c>
      <c r="L114" s="35">
        <v>90.759405791064864</v>
      </c>
      <c r="M114" s="35">
        <v>91.108938414647412</v>
      </c>
      <c r="N114" s="35">
        <v>95.417252339930059</v>
      </c>
      <c r="O114" s="35">
        <v>98.566145709575792</v>
      </c>
      <c r="P114" s="35">
        <v>96.659107635616053</v>
      </c>
      <c r="Q114" s="35">
        <v>94.878608209324966</v>
      </c>
      <c r="R114" s="35">
        <v>94.878608209324966</v>
      </c>
      <c r="S114" s="35">
        <v>94.878608209324966</v>
      </c>
      <c r="T114" s="35">
        <v>95.936425244186765</v>
      </c>
      <c r="U114" s="35">
        <v>95.053552611411902</v>
      </c>
      <c r="V114" s="35">
        <v>94.856576597719467</v>
      </c>
      <c r="W114" s="35">
        <v>94.856576597719467</v>
      </c>
      <c r="X114" s="35">
        <v>94.856576597719467</v>
      </c>
      <c r="Y114" s="35">
        <v>95.059454224034013</v>
      </c>
      <c r="Z114" s="35">
        <v>94.856576597719467</v>
      </c>
      <c r="AA114" s="35">
        <v>96.054173185363965</v>
      </c>
      <c r="AB114" s="35">
        <v>96.74260275935282</v>
      </c>
      <c r="AC114" s="35">
        <v>96.74260275935282</v>
      </c>
      <c r="AD114" s="35">
        <v>96.74260275935282</v>
      </c>
      <c r="AE114" s="35">
        <v>96.74260275935282</v>
      </c>
      <c r="AF114" s="35">
        <v>96.74260275935282</v>
      </c>
      <c r="AG114" s="35">
        <v>96.74260275935282</v>
      </c>
      <c r="AH114" s="35">
        <v>97.306719386590686</v>
      </c>
      <c r="AI114" s="35">
        <v>97.809700476359225</v>
      </c>
      <c r="AJ114" s="35">
        <v>97.809700476359225</v>
      </c>
      <c r="AK114" s="35">
        <v>97.809700476359225</v>
      </c>
      <c r="AL114" s="35">
        <v>97.809700476359225</v>
      </c>
      <c r="AM114" s="35">
        <v>99.318462820314338</v>
      </c>
      <c r="AN114" s="35">
        <v>99.318462820314338</v>
      </c>
      <c r="AO114" s="35">
        <v>99.318462820314338</v>
      </c>
      <c r="AP114" s="35">
        <v>99.721590347615319</v>
      </c>
      <c r="AQ114" s="35">
        <v>99.721590347615319</v>
      </c>
      <c r="AR114" s="35">
        <v>99.984733346618427</v>
      </c>
      <c r="AS114" s="35">
        <v>99.984733346618427</v>
      </c>
      <c r="AT114" s="35">
        <v>100.67935745998729</v>
      </c>
      <c r="AU114" s="35">
        <v>101.56733046454652</v>
      </c>
      <c r="AV114" s="35">
        <v>100.22256402754304</v>
      </c>
      <c r="AW114" s="35">
        <v>100.22256402754304</v>
      </c>
      <c r="AX114" s="35">
        <v>100</v>
      </c>
      <c r="AY114" s="35">
        <v>100.12775427266385</v>
      </c>
      <c r="AZ114" s="35">
        <v>104.98159636054304</v>
      </c>
      <c r="BA114" s="35">
        <v>104.98159636054304</v>
      </c>
      <c r="BB114" s="35">
        <v>104.98159636054304</v>
      </c>
      <c r="BC114" s="35">
        <v>104.98159636054304</v>
      </c>
      <c r="BD114" s="35">
        <v>104.98159636054304</v>
      </c>
      <c r="BE114" s="35">
        <v>104.98159636054304</v>
      </c>
      <c r="BF114" s="35">
        <v>104.98159636054304</v>
      </c>
      <c r="BG114" s="35">
        <v>104.98159636054304</v>
      </c>
      <c r="BH114" s="35">
        <v>106.1166256265453</v>
      </c>
      <c r="BI114" s="35">
        <v>106.1166256265453</v>
      </c>
      <c r="BJ114" s="35">
        <v>106.05627740522827</v>
      </c>
      <c r="BK114" s="35">
        <v>106.69671355994009</v>
      </c>
      <c r="BL114" s="35">
        <v>106.62144139307435</v>
      </c>
      <c r="BM114" s="35">
        <v>106.62144139307435</v>
      </c>
      <c r="BN114" s="35">
        <v>106.1159871488973</v>
      </c>
      <c r="BO114" s="35">
        <v>106.37261045131085</v>
      </c>
      <c r="BP114" s="35">
        <v>106.37261045131085</v>
      </c>
      <c r="BQ114" s="35">
        <v>106.37261045131085</v>
      </c>
      <c r="BR114" s="35">
        <v>105.0020193673874</v>
      </c>
      <c r="BS114" s="35">
        <v>104.80939475776285</v>
      </c>
      <c r="BT114" s="35">
        <v>105.34169399549809</v>
      </c>
      <c r="BU114" s="35">
        <v>105.61258560758139</v>
      </c>
      <c r="BV114" s="35">
        <v>105.61258560758139</v>
      </c>
      <c r="BW114" s="35">
        <v>105.61258560758139</v>
      </c>
      <c r="BX114" s="35">
        <v>105.61258560758139</v>
      </c>
      <c r="BY114" s="35">
        <v>105.61258560758139</v>
      </c>
      <c r="BZ114" s="35">
        <v>105.73869433935415</v>
      </c>
      <c r="CA114" s="35">
        <v>105.78767737492373</v>
      </c>
      <c r="CB114" s="35">
        <v>105.78767737492373</v>
      </c>
      <c r="CC114" s="35">
        <v>105.78767737492373</v>
      </c>
      <c r="CD114" s="35">
        <v>105.77837619446284</v>
      </c>
      <c r="CE114" s="35">
        <v>105.77837619446284</v>
      </c>
      <c r="CF114" s="35">
        <v>105.77837619446284</v>
      </c>
      <c r="CG114" s="35">
        <v>105.77837619446284</v>
      </c>
      <c r="CH114" s="35">
        <v>105.77837619446284</v>
      </c>
      <c r="CI114" s="35">
        <v>105.77837619446284</v>
      </c>
      <c r="CJ114" s="35">
        <v>105.77837619446284</v>
      </c>
      <c r="CK114" s="35">
        <v>105.77837619446284</v>
      </c>
      <c r="CL114" s="35">
        <v>104.62431244754259</v>
      </c>
      <c r="CM114" s="35">
        <v>104.75044794031338</v>
      </c>
      <c r="CN114" s="35">
        <v>104.75044794031338</v>
      </c>
      <c r="CO114" s="35">
        <v>104.75044794031338</v>
      </c>
      <c r="CP114" s="35">
        <v>104.75044794031338</v>
      </c>
      <c r="CQ114" s="35">
        <v>104.75044794031338</v>
      </c>
      <c r="CR114" s="35">
        <v>104.75044794031338</v>
      </c>
      <c r="CS114" s="35">
        <v>104.35415598265506</v>
      </c>
      <c r="CT114" s="35">
        <v>104.75044794031338</v>
      </c>
      <c r="CU114" s="35">
        <v>104.75372837838989</v>
      </c>
      <c r="CV114" s="35">
        <v>104.75372837838989</v>
      </c>
      <c r="CW114" s="35">
        <v>104.75372837838989</v>
      </c>
      <c r="CX114" s="35">
        <v>104.75372837838989</v>
      </c>
      <c r="CY114" s="35">
        <v>104.75372837838989</v>
      </c>
      <c r="CZ114" s="35">
        <v>104.75372837838989</v>
      </c>
      <c r="DA114" s="35">
        <v>104.75372837838989</v>
      </c>
      <c r="DB114" s="35">
        <v>104.75372837838989</v>
      </c>
      <c r="DC114" s="35">
        <v>104.75372837838989</v>
      </c>
      <c r="DD114" s="35">
        <v>104.75372837838989</v>
      </c>
      <c r="DE114" s="35">
        <v>104.75372837838989</v>
      </c>
      <c r="DF114" s="35">
        <v>104.96206765996232</v>
      </c>
      <c r="DG114" s="35">
        <v>105.28680182050367</v>
      </c>
      <c r="DH114" s="35">
        <v>105.44903674178272</v>
      </c>
      <c r="DI114" s="35">
        <v>105.87610890782614</v>
      </c>
      <c r="DJ114" s="35">
        <v>105.89576411831847</v>
      </c>
      <c r="DK114" s="35">
        <v>105.89576411831847</v>
      </c>
      <c r="DL114" s="35">
        <v>105.89576411831848</v>
      </c>
      <c r="DM114" s="35">
        <v>105.89576411831851</v>
      </c>
      <c r="DN114" s="35">
        <v>105.89576411831851</v>
      </c>
      <c r="DO114" s="35">
        <v>105.89576411831848</v>
      </c>
      <c r="DP114" s="35">
        <v>105.89576411831848</v>
      </c>
      <c r="DQ114" s="35">
        <v>106.56170667526966</v>
      </c>
      <c r="DR114" s="35">
        <v>106.56170667526966</v>
      </c>
      <c r="DS114" s="35">
        <v>115.04930815476895</v>
      </c>
      <c r="DT114" s="35">
        <v>100</v>
      </c>
      <c r="DU114" s="35">
        <v>98.982079203202062</v>
      </c>
      <c r="DV114" s="35">
        <v>116.97126367979983</v>
      </c>
      <c r="DW114" s="35">
        <f t="shared" si="3"/>
        <v>-1.017920796797938</v>
      </c>
      <c r="DX114" s="35">
        <f t="shared" si="4"/>
        <v>-5.1674599504649876</v>
      </c>
      <c r="DY114" s="42"/>
      <c r="DZ114" s="36">
        <f t="shared" si="5"/>
        <v>0.85491082898567794</v>
      </c>
    </row>
    <row r="115" spans="1:130" ht="13.5" customHeight="1">
      <c r="A115" s="1" t="s">
        <v>146</v>
      </c>
      <c r="B115" s="37">
        <v>9.1150445249636253E-2</v>
      </c>
      <c r="C115" s="37"/>
      <c r="D115" s="37"/>
      <c r="E115" s="37"/>
      <c r="F115" s="37">
        <v>91.856924272744266</v>
      </c>
      <c r="G115" s="37">
        <v>88.451018960264008</v>
      </c>
      <c r="H115" s="37">
        <v>89.11309762244052</v>
      </c>
      <c r="I115" s="37">
        <v>88.983990566605129</v>
      </c>
      <c r="J115" s="37">
        <v>90.209255624711986</v>
      </c>
      <c r="K115" s="37">
        <v>90.759405791064864</v>
      </c>
      <c r="L115" s="37">
        <v>90.759405791064864</v>
      </c>
      <c r="M115" s="37">
        <v>91.108938414647412</v>
      </c>
      <c r="N115" s="37">
        <v>95.417252339930059</v>
      </c>
      <c r="O115" s="37">
        <v>98.566145709575792</v>
      </c>
      <c r="P115" s="37">
        <v>96.659107635616053</v>
      </c>
      <c r="Q115" s="37">
        <v>94.878608209324966</v>
      </c>
      <c r="R115" s="37">
        <v>94.878608209324966</v>
      </c>
      <c r="S115" s="37">
        <v>94.878608209324966</v>
      </c>
      <c r="T115" s="37">
        <v>95.936425244186765</v>
      </c>
      <c r="U115" s="37">
        <v>95.053552611411902</v>
      </c>
      <c r="V115" s="37">
        <v>94.856576597719467</v>
      </c>
      <c r="W115" s="37">
        <v>94.856576597719467</v>
      </c>
      <c r="X115" s="37">
        <v>94.856576597719467</v>
      </c>
      <c r="Y115" s="37">
        <v>95.059454224034013</v>
      </c>
      <c r="Z115" s="37">
        <v>94.856576597719467</v>
      </c>
      <c r="AA115" s="37">
        <v>96.054173185363965</v>
      </c>
      <c r="AB115" s="37">
        <v>96.74260275935282</v>
      </c>
      <c r="AC115" s="37">
        <v>96.74260275935282</v>
      </c>
      <c r="AD115" s="37">
        <v>96.74260275935282</v>
      </c>
      <c r="AE115" s="37">
        <v>96.74260275935282</v>
      </c>
      <c r="AF115" s="37">
        <v>96.74260275935282</v>
      </c>
      <c r="AG115" s="37">
        <v>96.74260275935282</v>
      </c>
      <c r="AH115" s="37">
        <v>97.306719386590686</v>
      </c>
      <c r="AI115" s="37">
        <v>97.809700476359225</v>
      </c>
      <c r="AJ115" s="37">
        <v>97.809700476359225</v>
      </c>
      <c r="AK115" s="37">
        <v>97.809700476359225</v>
      </c>
      <c r="AL115" s="37">
        <v>97.809700476359225</v>
      </c>
      <c r="AM115" s="37">
        <v>99.318462820314338</v>
      </c>
      <c r="AN115" s="37">
        <v>99.318462820314338</v>
      </c>
      <c r="AO115" s="37">
        <v>99.318462820314338</v>
      </c>
      <c r="AP115" s="37">
        <v>99.721590347615319</v>
      </c>
      <c r="AQ115" s="37">
        <v>99.721590347615319</v>
      </c>
      <c r="AR115" s="37">
        <v>99.984733346618427</v>
      </c>
      <c r="AS115" s="37">
        <v>99.984733346618427</v>
      </c>
      <c r="AT115" s="37">
        <v>100.67935745998729</v>
      </c>
      <c r="AU115" s="37">
        <v>101.56733046454652</v>
      </c>
      <c r="AV115" s="37">
        <v>100.22256402754304</v>
      </c>
      <c r="AW115" s="37">
        <v>100.22256402754304</v>
      </c>
      <c r="AX115" s="37">
        <v>100</v>
      </c>
      <c r="AY115" s="37">
        <v>100.12775427266385</v>
      </c>
      <c r="AZ115" s="37">
        <v>104.98159636054304</v>
      </c>
      <c r="BA115" s="37">
        <v>104.98159636054304</v>
      </c>
      <c r="BB115" s="37">
        <v>104.98159636054304</v>
      </c>
      <c r="BC115" s="37">
        <v>104.98159636054304</v>
      </c>
      <c r="BD115" s="37">
        <v>104.98159636054304</v>
      </c>
      <c r="BE115" s="37">
        <v>104.98159636054304</v>
      </c>
      <c r="BF115" s="37">
        <v>104.98159636054304</v>
      </c>
      <c r="BG115" s="37">
        <v>104.98159636054304</v>
      </c>
      <c r="BH115" s="37">
        <v>106.1166256265453</v>
      </c>
      <c r="BI115" s="37">
        <v>106.1166256265453</v>
      </c>
      <c r="BJ115" s="37">
        <v>106.05627740522827</v>
      </c>
      <c r="BK115" s="37">
        <v>106.69671355994009</v>
      </c>
      <c r="BL115" s="37">
        <v>106.62144139307435</v>
      </c>
      <c r="BM115" s="37">
        <v>106.62144139307435</v>
      </c>
      <c r="BN115" s="37">
        <v>106.1159871488973</v>
      </c>
      <c r="BO115" s="37">
        <v>106.37261045131085</v>
      </c>
      <c r="BP115" s="37">
        <v>106.37261045131085</v>
      </c>
      <c r="BQ115" s="37">
        <v>106.37261045131085</v>
      </c>
      <c r="BR115" s="37">
        <v>105.0020193673874</v>
      </c>
      <c r="BS115" s="37">
        <v>104.80939475776285</v>
      </c>
      <c r="BT115" s="37">
        <v>105.34169399549809</v>
      </c>
      <c r="BU115" s="37">
        <v>105.61258560758139</v>
      </c>
      <c r="BV115" s="37">
        <v>105.61258560758139</v>
      </c>
      <c r="BW115" s="37">
        <v>105.61258560758139</v>
      </c>
      <c r="BX115" s="37">
        <v>105.61258560758139</v>
      </c>
      <c r="BY115" s="37">
        <v>105.61258560758139</v>
      </c>
      <c r="BZ115" s="37">
        <v>105.73869433935415</v>
      </c>
      <c r="CA115" s="37">
        <v>105.78767737492373</v>
      </c>
      <c r="CB115" s="37">
        <v>105.78767737492373</v>
      </c>
      <c r="CC115" s="37">
        <v>105.78767737492373</v>
      </c>
      <c r="CD115" s="37">
        <v>105.77837619446284</v>
      </c>
      <c r="CE115" s="37">
        <v>105.77837619446284</v>
      </c>
      <c r="CF115" s="37">
        <v>105.77837619446284</v>
      </c>
      <c r="CG115" s="37">
        <v>105.77837619446284</v>
      </c>
      <c r="CH115" s="37">
        <v>105.77837619446284</v>
      </c>
      <c r="CI115" s="37">
        <v>105.77837619446284</v>
      </c>
      <c r="CJ115" s="37">
        <v>105.77837619446284</v>
      </c>
      <c r="CK115" s="37">
        <v>105.77837619446284</v>
      </c>
      <c r="CL115" s="37">
        <v>104.62431244754259</v>
      </c>
      <c r="CM115" s="37">
        <v>104.75044794031338</v>
      </c>
      <c r="CN115" s="37">
        <v>104.75044794031338</v>
      </c>
      <c r="CO115" s="37">
        <v>104.75044794031338</v>
      </c>
      <c r="CP115" s="37">
        <v>104.75044794031338</v>
      </c>
      <c r="CQ115" s="37">
        <v>104.75044794031338</v>
      </c>
      <c r="CR115" s="37">
        <v>104.75044794031338</v>
      </c>
      <c r="CS115" s="37">
        <v>104.35415598265506</v>
      </c>
      <c r="CT115" s="37">
        <v>104.75044794031338</v>
      </c>
      <c r="CU115" s="37">
        <v>104.75372837838989</v>
      </c>
      <c r="CV115" s="37">
        <v>104.75372837838989</v>
      </c>
      <c r="CW115" s="37">
        <v>104.75372837838989</v>
      </c>
      <c r="CX115" s="37">
        <v>104.75372837838989</v>
      </c>
      <c r="CY115" s="37">
        <v>104.75372837838989</v>
      </c>
      <c r="CZ115" s="37">
        <v>104.75372837838989</v>
      </c>
      <c r="DA115" s="37">
        <v>104.75372837838989</v>
      </c>
      <c r="DB115" s="37">
        <v>104.75372837838989</v>
      </c>
      <c r="DC115" s="37">
        <v>104.75372837838989</v>
      </c>
      <c r="DD115" s="37">
        <v>104.75372837838989</v>
      </c>
      <c r="DE115" s="37">
        <v>104.75372837838989</v>
      </c>
      <c r="DF115" s="37">
        <v>104.96206765996232</v>
      </c>
      <c r="DG115" s="37">
        <v>105.28680182050367</v>
      </c>
      <c r="DH115" s="37">
        <v>105.44903674178272</v>
      </c>
      <c r="DI115" s="37">
        <v>105.87610890782614</v>
      </c>
      <c r="DJ115" s="37">
        <v>105.89576411831847</v>
      </c>
      <c r="DK115" s="37">
        <v>105.89576411831847</v>
      </c>
      <c r="DL115" s="37">
        <v>105.89576411831848</v>
      </c>
      <c r="DM115" s="37">
        <v>105.89576411831851</v>
      </c>
      <c r="DN115" s="37">
        <v>105.89576411831851</v>
      </c>
      <c r="DO115" s="37">
        <v>105.89576411831848</v>
      </c>
      <c r="DP115" s="37">
        <v>105.89576411831848</v>
      </c>
      <c r="DQ115" s="37">
        <v>106.56170667526966</v>
      </c>
      <c r="DR115" s="37">
        <v>106.56170667526966</v>
      </c>
      <c r="DS115" s="37">
        <v>115.04930815476895</v>
      </c>
      <c r="DT115" s="35">
        <v>100</v>
      </c>
      <c r="DU115" s="37">
        <v>98.982079203202062</v>
      </c>
      <c r="DV115" s="37">
        <v>116.97126367979983</v>
      </c>
      <c r="DW115" s="37">
        <f t="shared" si="3"/>
        <v>-1.017920796797938</v>
      </c>
      <c r="DX115" s="37">
        <f t="shared" si="4"/>
        <v>-5.1674599504649876</v>
      </c>
      <c r="DY115" s="41"/>
      <c r="DZ115" s="36">
        <f t="shared" si="5"/>
        <v>0.85491082898567794</v>
      </c>
    </row>
    <row r="116" spans="1:130" s="36" customFormat="1" ht="13.5" customHeight="1">
      <c r="A116" s="3" t="s">
        <v>107</v>
      </c>
      <c r="B116" s="35">
        <v>9.1150445249636253E-2</v>
      </c>
      <c r="C116" s="35"/>
      <c r="D116" s="35"/>
      <c r="E116" s="35"/>
      <c r="F116" s="35">
        <v>91.856924272744266</v>
      </c>
      <c r="G116" s="35">
        <v>88.451018960264008</v>
      </c>
      <c r="H116" s="35">
        <v>89.11309762244052</v>
      </c>
      <c r="I116" s="35">
        <v>88.983990566605129</v>
      </c>
      <c r="J116" s="35">
        <v>90.209255624711986</v>
      </c>
      <c r="K116" s="35">
        <v>90.759405791064864</v>
      </c>
      <c r="L116" s="35">
        <v>90.759405791064864</v>
      </c>
      <c r="M116" s="35">
        <v>91.108938414647412</v>
      </c>
      <c r="N116" s="35">
        <v>95.417252339930059</v>
      </c>
      <c r="O116" s="35">
        <v>98.566145709575792</v>
      </c>
      <c r="P116" s="35">
        <v>96.659107635616053</v>
      </c>
      <c r="Q116" s="35">
        <v>94.878608209324966</v>
      </c>
      <c r="R116" s="35">
        <v>94.878608209324966</v>
      </c>
      <c r="S116" s="35">
        <v>94.878608209324966</v>
      </c>
      <c r="T116" s="35">
        <v>95.936425244186765</v>
      </c>
      <c r="U116" s="35">
        <v>95.053552611411902</v>
      </c>
      <c r="V116" s="35">
        <v>94.856576597719467</v>
      </c>
      <c r="W116" s="35">
        <v>94.856576597719467</v>
      </c>
      <c r="X116" s="35">
        <v>94.856576597719467</v>
      </c>
      <c r="Y116" s="35">
        <v>95.059454224034013</v>
      </c>
      <c r="Z116" s="35">
        <v>94.856576597719467</v>
      </c>
      <c r="AA116" s="35">
        <v>96.054173185363965</v>
      </c>
      <c r="AB116" s="35">
        <v>96.74260275935282</v>
      </c>
      <c r="AC116" s="35">
        <v>96.74260275935282</v>
      </c>
      <c r="AD116" s="35">
        <v>96.74260275935282</v>
      </c>
      <c r="AE116" s="35">
        <v>96.74260275935282</v>
      </c>
      <c r="AF116" s="35">
        <v>96.74260275935282</v>
      </c>
      <c r="AG116" s="35">
        <v>96.74260275935282</v>
      </c>
      <c r="AH116" s="35">
        <v>97.306719386590686</v>
      </c>
      <c r="AI116" s="35">
        <v>97.809700476359225</v>
      </c>
      <c r="AJ116" s="35">
        <v>97.809700476359225</v>
      </c>
      <c r="AK116" s="35">
        <v>97.809700476359225</v>
      </c>
      <c r="AL116" s="35">
        <v>97.809700476359225</v>
      </c>
      <c r="AM116" s="35">
        <v>99.318462820314338</v>
      </c>
      <c r="AN116" s="35">
        <v>99.318462820314338</v>
      </c>
      <c r="AO116" s="35">
        <v>99.318462820314338</v>
      </c>
      <c r="AP116" s="35">
        <v>99.721590347615319</v>
      </c>
      <c r="AQ116" s="35">
        <v>99.721590347615319</v>
      </c>
      <c r="AR116" s="35">
        <v>99.984733346618427</v>
      </c>
      <c r="AS116" s="35">
        <v>99.984733346618427</v>
      </c>
      <c r="AT116" s="35">
        <v>100.67935745998729</v>
      </c>
      <c r="AU116" s="35">
        <v>101.56733046454652</v>
      </c>
      <c r="AV116" s="35">
        <v>100.22256402754304</v>
      </c>
      <c r="AW116" s="35">
        <v>100.22256402754304</v>
      </c>
      <c r="AX116" s="35">
        <v>100</v>
      </c>
      <c r="AY116" s="35">
        <v>100</v>
      </c>
      <c r="AZ116" s="35">
        <v>100</v>
      </c>
      <c r="BA116" s="35">
        <v>100</v>
      </c>
      <c r="BB116" s="35">
        <v>100</v>
      </c>
      <c r="BC116" s="35">
        <v>100</v>
      </c>
      <c r="BD116" s="35">
        <v>100</v>
      </c>
      <c r="BE116" s="35">
        <v>100</v>
      </c>
      <c r="BF116" s="35">
        <v>100</v>
      </c>
      <c r="BG116" s="35">
        <v>100</v>
      </c>
      <c r="BH116" s="35">
        <v>100</v>
      </c>
      <c r="BI116" s="35">
        <v>100</v>
      </c>
      <c r="BJ116" s="35">
        <v>100</v>
      </c>
      <c r="BK116" s="35">
        <v>100.54056878035259</v>
      </c>
      <c r="BL116" s="35">
        <v>102.71911469418338</v>
      </c>
      <c r="BM116" s="35">
        <v>102.71911469418338</v>
      </c>
      <c r="BN116" s="35">
        <v>102.71911469418338</v>
      </c>
      <c r="BO116" s="35">
        <v>108.01916756890391</v>
      </c>
      <c r="BP116" s="35">
        <v>108.01916756890391</v>
      </c>
      <c r="BQ116" s="35">
        <v>108.01916756890391</v>
      </c>
      <c r="BR116" s="35">
        <v>108.01916756890391</v>
      </c>
      <c r="BS116" s="35">
        <v>108.01916756890391</v>
      </c>
      <c r="BT116" s="35">
        <v>108.01916756890391</v>
      </c>
      <c r="BU116" s="35">
        <v>108.01916756890391</v>
      </c>
      <c r="BV116" s="35">
        <v>108.01916756890391</v>
      </c>
      <c r="BW116" s="35">
        <v>102.40117115547284</v>
      </c>
      <c r="BX116" s="35">
        <v>102.40117115547284</v>
      </c>
      <c r="BY116" s="35">
        <v>102.26597551801177</v>
      </c>
      <c r="BZ116" s="35">
        <v>102.26597551801177</v>
      </c>
      <c r="CA116" s="35">
        <v>102.26597551801177</v>
      </c>
      <c r="CB116" s="35">
        <v>102.26597551801177</v>
      </c>
      <c r="CC116" s="35">
        <v>103.32241627562621</v>
      </c>
      <c r="CD116" s="35">
        <v>103.32241627562621</v>
      </c>
      <c r="CE116" s="35">
        <v>103.32241627562621</v>
      </c>
      <c r="CF116" s="35">
        <v>103.32241627562621</v>
      </c>
      <c r="CG116" s="35">
        <v>103.32241627562621</v>
      </c>
      <c r="CH116" s="35">
        <v>103.32241627562621</v>
      </c>
      <c r="CI116" s="35">
        <v>103.32241627562621</v>
      </c>
      <c r="CJ116" s="35">
        <v>103.32241627562621</v>
      </c>
      <c r="CK116" s="35">
        <v>103.32241627562621</v>
      </c>
      <c r="CL116" s="35">
        <v>103.32241627562621</v>
      </c>
      <c r="CM116" s="35">
        <v>103.32241627562621</v>
      </c>
      <c r="CN116" s="35">
        <v>103.32241627562621</v>
      </c>
      <c r="CO116" s="35">
        <v>103.35909164713145</v>
      </c>
      <c r="CP116" s="35">
        <v>103.35909164713145</v>
      </c>
      <c r="CQ116" s="35">
        <v>103.35909164713145</v>
      </c>
      <c r="CR116" s="35">
        <v>103.35909164713145</v>
      </c>
      <c r="CS116" s="35">
        <v>103.35909164713145</v>
      </c>
      <c r="CT116" s="35">
        <v>103.35909164713145</v>
      </c>
      <c r="CU116" s="35">
        <v>103.35909164713145</v>
      </c>
      <c r="CV116" s="35">
        <v>103.35909164713145</v>
      </c>
      <c r="CW116" s="35">
        <v>103.35909164713145</v>
      </c>
      <c r="CX116" s="35">
        <v>103.35909164713145</v>
      </c>
      <c r="CY116" s="35">
        <v>103.61163545442966</v>
      </c>
      <c r="CZ116" s="35">
        <v>103.61163545442966</v>
      </c>
      <c r="DA116" s="35">
        <v>103.66807896193406</v>
      </c>
      <c r="DB116" s="35">
        <v>103.66807896193406</v>
      </c>
      <c r="DC116" s="35">
        <v>103.66807896193406</v>
      </c>
      <c r="DD116" s="35">
        <v>103.66807896193406</v>
      </c>
      <c r="DE116" s="35">
        <v>103.66807896193406</v>
      </c>
      <c r="DF116" s="35">
        <v>103.66807896193406</v>
      </c>
      <c r="DG116" s="35">
        <v>103.66807896193406</v>
      </c>
      <c r="DH116" s="35">
        <v>103.66807896193406</v>
      </c>
      <c r="DI116" s="35">
        <v>103.66807896193406</v>
      </c>
      <c r="DJ116" s="35">
        <v>103.66807896193369</v>
      </c>
      <c r="DK116" s="35">
        <v>103.66807896193343</v>
      </c>
      <c r="DL116" s="35">
        <v>103.66807896193343</v>
      </c>
      <c r="DM116" s="35">
        <v>103.66807896193312</v>
      </c>
      <c r="DN116" s="35">
        <v>103.60603985922111</v>
      </c>
      <c r="DO116" s="35">
        <v>103.60603985922111</v>
      </c>
      <c r="DP116" s="35">
        <v>103.60603985922103</v>
      </c>
      <c r="DQ116" s="35">
        <v>103.60603985922103</v>
      </c>
      <c r="DR116" s="35">
        <v>103.60603985922093</v>
      </c>
      <c r="DS116" s="35">
        <v>103.62296859042283</v>
      </c>
      <c r="DT116" s="35">
        <v>100</v>
      </c>
      <c r="DU116" s="35">
        <v>108.3002257631738</v>
      </c>
      <c r="DV116" s="35">
        <v>103.62296859042262</v>
      </c>
      <c r="DW116" s="35">
        <f t="shared" si="3"/>
        <v>8.300225763173799</v>
      </c>
      <c r="DX116" s="35">
        <f t="shared" si="4"/>
        <v>-3.5382916310052792</v>
      </c>
      <c r="DZ116" s="36">
        <f t="shared" si="5"/>
        <v>0.96503701216336824</v>
      </c>
    </row>
    <row r="117" spans="1:130">
      <c r="A117" s="1" t="s">
        <v>77</v>
      </c>
      <c r="B117" s="37">
        <v>9.1150445249636253E-2</v>
      </c>
      <c r="C117" s="37"/>
      <c r="D117" s="37"/>
      <c r="E117" s="37"/>
      <c r="F117" s="37">
        <v>91.856924272744266</v>
      </c>
      <c r="G117" s="37">
        <v>88.451018960264008</v>
      </c>
      <c r="H117" s="37">
        <v>89.11309762244052</v>
      </c>
      <c r="I117" s="37">
        <v>88.983990566605129</v>
      </c>
      <c r="J117" s="37">
        <v>90.209255624711986</v>
      </c>
      <c r="K117" s="37">
        <v>90.759405791064864</v>
      </c>
      <c r="L117" s="37">
        <v>90.759405791064864</v>
      </c>
      <c r="M117" s="37">
        <v>91.108938414647412</v>
      </c>
      <c r="N117" s="37">
        <v>95.417252339930059</v>
      </c>
      <c r="O117" s="37">
        <v>98.566145709575792</v>
      </c>
      <c r="P117" s="37">
        <v>96.659107635616053</v>
      </c>
      <c r="Q117" s="37">
        <v>94.878608209324966</v>
      </c>
      <c r="R117" s="37">
        <v>94.878608209324966</v>
      </c>
      <c r="S117" s="37">
        <v>94.878608209324966</v>
      </c>
      <c r="T117" s="37">
        <v>95.936425244186765</v>
      </c>
      <c r="U117" s="37">
        <v>95.053552611411902</v>
      </c>
      <c r="V117" s="37">
        <v>94.856576597719467</v>
      </c>
      <c r="W117" s="37">
        <v>94.856576597719467</v>
      </c>
      <c r="X117" s="37">
        <v>94.856576597719467</v>
      </c>
      <c r="Y117" s="37">
        <v>95.059454224034013</v>
      </c>
      <c r="Z117" s="37">
        <v>94.856576597719467</v>
      </c>
      <c r="AA117" s="37">
        <v>96.054173185363965</v>
      </c>
      <c r="AB117" s="37">
        <v>96.74260275935282</v>
      </c>
      <c r="AC117" s="37">
        <v>96.74260275935282</v>
      </c>
      <c r="AD117" s="37">
        <v>96.74260275935282</v>
      </c>
      <c r="AE117" s="37">
        <v>96.74260275935282</v>
      </c>
      <c r="AF117" s="37">
        <v>96.74260275935282</v>
      </c>
      <c r="AG117" s="37">
        <v>96.74260275935282</v>
      </c>
      <c r="AH117" s="37">
        <v>97.306719386590686</v>
      </c>
      <c r="AI117" s="37">
        <v>97.809700476359225</v>
      </c>
      <c r="AJ117" s="37">
        <v>97.809700476359225</v>
      </c>
      <c r="AK117" s="37">
        <v>97.809700476359225</v>
      </c>
      <c r="AL117" s="37">
        <v>97.809700476359225</v>
      </c>
      <c r="AM117" s="37">
        <v>99.318462820314338</v>
      </c>
      <c r="AN117" s="37">
        <v>99.318462820314338</v>
      </c>
      <c r="AO117" s="37">
        <v>99.318462820314338</v>
      </c>
      <c r="AP117" s="37">
        <v>99.721590347615319</v>
      </c>
      <c r="AQ117" s="35">
        <v>99.721590347615319</v>
      </c>
      <c r="AR117" s="37">
        <v>99.984733346618427</v>
      </c>
      <c r="AS117" s="37">
        <v>99.984733346618427</v>
      </c>
      <c r="AT117" s="37">
        <v>100.67935745998729</v>
      </c>
      <c r="AU117" s="37">
        <v>101.56733046454652</v>
      </c>
      <c r="AV117" s="37">
        <v>100.22256402754304</v>
      </c>
      <c r="AW117" s="37">
        <v>100.22256402754304</v>
      </c>
      <c r="AX117" s="37">
        <v>100</v>
      </c>
      <c r="AY117" s="37">
        <v>100</v>
      </c>
      <c r="AZ117" s="37">
        <v>100</v>
      </c>
      <c r="BA117" s="37">
        <v>100</v>
      </c>
      <c r="BB117" s="37">
        <v>100</v>
      </c>
      <c r="BC117" s="37">
        <v>100</v>
      </c>
      <c r="BD117" s="37">
        <v>100</v>
      </c>
      <c r="BE117" s="37">
        <v>100</v>
      </c>
      <c r="BF117" s="37">
        <v>100</v>
      </c>
      <c r="BG117" s="37">
        <v>100</v>
      </c>
      <c r="BH117" s="37">
        <v>100</v>
      </c>
      <c r="BI117" s="37">
        <v>100</v>
      </c>
      <c r="BJ117" s="37">
        <v>100</v>
      </c>
      <c r="BK117" s="37">
        <v>100.54056878035259</v>
      </c>
      <c r="BL117" s="37">
        <v>102.71911469418338</v>
      </c>
      <c r="BM117" s="37">
        <v>102.71911469418338</v>
      </c>
      <c r="BN117" s="37">
        <v>102.71911469418338</v>
      </c>
      <c r="BO117" s="37">
        <v>108.01916756890391</v>
      </c>
      <c r="BP117" s="37">
        <v>108.01916756890391</v>
      </c>
      <c r="BQ117" s="37">
        <v>108.01916756890391</v>
      </c>
      <c r="BR117" s="37">
        <v>108.01916756890391</v>
      </c>
      <c r="BS117" s="37">
        <v>108.01916756890391</v>
      </c>
      <c r="BT117" s="37">
        <v>108.01916756890391</v>
      </c>
      <c r="BU117" s="37">
        <v>108.01916756890391</v>
      </c>
      <c r="BV117" s="37">
        <v>108.01916756890391</v>
      </c>
      <c r="BW117" s="37">
        <v>102.40117115547284</v>
      </c>
      <c r="BX117" s="37">
        <v>102.40117115547284</v>
      </c>
      <c r="BY117" s="37">
        <v>102.26597551801177</v>
      </c>
      <c r="BZ117" s="37">
        <v>102.26597551801177</v>
      </c>
      <c r="CA117" s="37">
        <v>102.26597551801177</v>
      </c>
      <c r="CB117" s="37">
        <v>102.26597551801177</v>
      </c>
      <c r="CC117" s="37">
        <v>103.32241627562621</v>
      </c>
      <c r="CD117" s="37">
        <v>103.32241627562621</v>
      </c>
      <c r="CE117" s="37">
        <v>103.32241627562621</v>
      </c>
      <c r="CF117" s="37">
        <v>103.32241627562621</v>
      </c>
      <c r="CG117" s="37">
        <v>103.32241627562621</v>
      </c>
      <c r="CH117" s="37">
        <v>103.32241627562621</v>
      </c>
      <c r="CI117" s="37">
        <v>103.32241627562621</v>
      </c>
      <c r="CJ117" s="37">
        <v>103.32241627562621</v>
      </c>
      <c r="CK117" s="37">
        <v>103.32241627562621</v>
      </c>
      <c r="CL117" s="37">
        <v>103.32241627562621</v>
      </c>
      <c r="CM117" s="37">
        <v>103.32241627562621</v>
      </c>
      <c r="CN117" s="37">
        <v>103.32241627562621</v>
      </c>
      <c r="CO117" s="37">
        <v>103.35909164713145</v>
      </c>
      <c r="CP117" s="37">
        <v>103.35909164713145</v>
      </c>
      <c r="CQ117" s="37">
        <v>103.35909164713145</v>
      </c>
      <c r="CR117" s="37">
        <v>103.35909164713145</v>
      </c>
      <c r="CS117" s="37">
        <v>103.35909164713145</v>
      </c>
      <c r="CT117" s="37">
        <v>103.35909164713145</v>
      </c>
      <c r="CU117" s="37">
        <v>103.35909164713145</v>
      </c>
      <c r="CV117" s="37">
        <v>103.35909164713145</v>
      </c>
      <c r="CW117" s="37">
        <v>103.35909164713145</v>
      </c>
      <c r="CX117" s="37">
        <v>103.35909164713145</v>
      </c>
      <c r="CY117" s="37">
        <v>103.61163545442966</v>
      </c>
      <c r="CZ117" s="37">
        <v>103.61163545442966</v>
      </c>
      <c r="DA117" s="37">
        <v>103.66807896193406</v>
      </c>
      <c r="DB117" s="37">
        <v>103.66807896193406</v>
      </c>
      <c r="DC117" s="37">
        <v>103.66807896193406</v>
      </c>
      <c r="DD117" s="37">
        <v>103.66807896193406</v>
      </c>
      <c r="DE117" s="37">
        <v>103.66807896193406</v>
      </c>
      <c r="DF117" s="37">
        <v>103.66807896193406</v>
      </c>
      <c r="DG117" s="37">
        <v>103.66807896193406</v>
      </c>
      <c r="DH117" s="37">
        <v>103.66807896193406</v>
      </c>
      <c r="DI117" s="37">
        <v>103.66807896193406</v>
      </c>
      <c r="DJ117" s="37">
        <v>103.66807896193369</v>
      </c>
      <c r="DK117" s="37">
        <v>103.66807896193343</v>
      </c>
      <c r="DL117" s="37">
        <v>103.66807896193343</v>
      </c>
      <c r="DM117" s="37">
        <v>103.66807896193312</v>
      </c>
      <c r="DN117" s="37">
        <v>103.60603985922111</v>
      </c>
      <c r="DO117" s="37">
        <v>103.60603985922111</v>
      </c>
      <c r="DP117" s="37">
        <v>103.60603985922103</v>
      </c>
      <c r="DQ117" s="37">
        <v>103.60603985922103</v>
      </c>
      <c r="DR117" s="37">
        <v>103.60603985922093</v>
      </c>
      <c r="DS117" s="37">
        <v>103.62296859042283</v>
      </c>
      <c r="DT117" s="35">
        <v>100</v>
      </c>
      <c r="DU117" s="37">
        <v>108.3002257631738</v>
      </c>
      <c r="DV117" s="37">
        <v>103.62296859042262</v>
      </c>
      <c r="DW117" s="37">
        <f t="shared" si="3"/>
        <v>8.300225763173799</v>
      </c>
      <c r="DX117" s="37">
        <f t="shared" si="4"/>
        <v>-3.5382916310052792</v>
      </c>
      <c r="DZ117" s="36">
        <f t="shared" si="5"/>
        <v>0.96503701216336824</v>
      </c>
    </row>
    <row r="118" spans="1:130" s="36" customFormat="1">
      <c r="A118" s="2" t="s">
        <v>78</v>
      </c>
      <c r="B118" s="35">
        <v>6.3872350483233337E-2</v>
      </c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>
        <v>100</v>
      </c>
      <c r="AY118" s="35">
        <v>100.00000000000001</v>
      </c>
      <c r="AZ118" s="35">
        <v>100.00000000000001</v>
      </c>
      <c r="BA118" s="35">
        <v>100.00000000000001</v>
      </c>
      <c r="BB118" s="35">
        <v>100.00000000000001</v>
      </c>
      <c r="BC118" s="35">
        <v>100.00000000000001</v>
      </c>
      <c r="BD118" s="35">
        <v>100.00000000000001</v>
      </c>
      <c r="BE118" s="35">
        <v>100.00000000000001</v>
      </c>
      <c r="BF118" s="35">
        <v>100.00000000000001</v>
      </c>
      <c r="BG118" s="35">
        <v>100.00000000000001</v>
      </c>
      <c r="BH118" s="35">
        <v>100.00000000000001</v>
      </c>
      <c r="BI118" s="35">
        <v>100.00000000000001</v>
      </c>
      <c r="BJ118" s="35">
        <v>100.00000000000001</v>
      </c>
      <c r="BK118" s="35">
        <v>100.00000000000001</v>
      </c>
      <c r="BL118" s="35">
        <v>100.00000000000001</v>
      </c>
      <c r="BM118" s="35">
        <v>100.00000000000001</v>
      </c>
      <c r="BN118" s="35">
        <v>100.00000000000001</v>
      </c>
      <c r="BO118" s="35">
        <v>100.00000000000001</v>
      </c>
      <c r="BP118" s="35">
        <v>100.00000000000001</v>
      </c>
      <c r="BQ118" s="35">
        <v>100.00000000000001</v>
      </c>
      <c r="BR118" s="35">
        <v>100.00000000000001</v>
      </c>
      <c r="BS118" s="35">
        <v>100.00000000000001</v>
      </c>
      <c r="BT118" s="35">
        <v>100.00000000000001</v>
      </c>
      <c r="BU118" s="35">
        <v>100.00000000000001</v>
      </c>
      <c r="BV118" s="35">
        <v>100.00000000000001</v>
      </c>
      <c r="BW118" s="35">
        <v>100.00000000000001</v>
      </c>
      <c r="BX118" s="35">
        <v>100.00000000000001</v>
      </c>
      <c r="BY118" s="35">
        <v>100.00000000000001</v>
      </c>
      <c r="BZ118" s="35">
        <v>100.00000000000001</v>
      </c>
      <c r="CA118" s="35">
        <v>100.00000000000001</v>
      </c>
      <c r="CB118" s="35">
        <v>100.00000000000001</v>
      </c>
      <c r="CC118" s="35">
        <v>100.00000000000001</v>
      </c>
      <c r="CD118" s="35">
        <v>100.00000000000001</v>
      </c>
      <c r="CE118" s="35">
        <v>100.00000000000001</v>
      </c>
      <c r="CF118" s="35">
        <v>100.00000000000001</v>
      </c>
      <c r="CG118" s="35">
        <v>100.00000000000001</v>
      </c>
      <c r="CH118" s="35">
        <v>100.00000000000001</v>
      </c>
      <c r="CI118" s="35">
        <v>100.00000000000001</v>
      </c>
      <c r="CJ118" s="35">
        <v>100.00000000000001</v>
      </c>
      <c r="CK118" s="35">
        <v>100.00000000000001</v>
      </c>
      <c r="CL118" s="35">
        <v>100.00000000000001</v>
      </c>
      <c r="CM118" s="35">
        <v>100.00000000000001</v>
      </c>
      <c r="CN118" s="35">
        <v>100.00000000000001</v>
      </c>
      <c r="CO118" s="35">
        <v>100.00000000000001</v>
      </c>
      <c r="CP118" s="35">
        <v>100.00000000000001</v>
      </c>
      <c r="CQ118" s="35">
        <v>100.00000000000001</v>
      </c>
      <c r="CR118" s="35">
        <v>100.00000000000001</v>
      </c>
      <c r="CS118" s="35">
        <v>100.00000000000001</v>
      </c>
      <c r="CT118" s="35">
        <v>100.00000000000001</v>
      </c>
      <c r="CU118" s="35">
        <v>100.00000000000001</v>
      </c>
      <c r="CV118" s="35">
        <v>100.00000000000001</v>
      </c>
      <c r="CW118" s="35">
        <v>100.00000000000001</v>
      </c>
      <c r="CX118" s="35">
        <v>100.00000000000001</v>
      </c>
      <c r="CY118" s="35">
        <v>100.00000000000001</v>
      </c>
      <c r="CZ118" s="35">
        <v>100.00000000000001</v>
      </c>
      <c r="DA118" s="35">
        <v>100.00000000000001</v>
      </c>
      <c r="DB118" s="35">
        <v>100.00000000000001</v>
      </c>
      <c r="DC118" s="35">
        <v>100.00000000000001</v>
      </c>
      <c r="DD118" s="35">
        <v>100.00000000000001</v>
      </c>
      <c r="DE118" s="35">
        <v>100.00000000000001</v>
      </c>
      <c r="DF118" s="35">
        <v>100.00000000000001</v>
      </c>
      <c r="DG118" s="35">
        <v>100.00000000000001</v>
      </c>
      <c r="DH118" s="35">
        <v>100.00000000000001</v>
      </c>
      <c r="DI118" s="35">
        <v>100.00000000000001</v>
      </c>
      <c r="DJ118" s="35">
        <v>100.00000000000001</v>
      </c>
      <c r="DK118" s="35">
        <v>100.00000000000001</v>
      </c>
      <c r="DL118" s="35">
        <v>100.00000000000001</v>
      </c>
      <c r="DM118" s="35">
        <v>100.00000000000001</v>
      </c>
      <c r="DN118" s="35">
        <v>100.00000000000001</v>
      </c>
      <c r="DO118" s="35">
        <v>100.00000000000001</v>
      </c>
      <c r="DP118" s="35">
        <v>100.00000000000001</v>
      </c>
      <c r="DQ118" s="35">
        <v>100.00000000000001</v>
      </c>
      <c r="DR118" s="35">
        <v>100.00000000000001</v>
      </c>
      <c r="DS118" s="35">
        <v>100.00000000000001</v>
      </c>
      <c r="DT118" s="35">
        <v>100</v>
      </c>
      <c r="DU118" s="35">
        <v>135.04424778761003</v>
      </c>
      <c r="DV118" s="35">
        <v>100.00000000000001</v>
      </c>
      <c r="DW118" s="35">
        <f t="shared" si="3"/>
        <v>35.044247787610033</v>
      </c>
      <c r="DX118" s="35">
        <f t="shared" si="4"/>
        <v>0</v>
      </c>
      <c r="DZ118" s="36">
        <f t="shared" si="5"/>
        <v>0.99999999999999989</v>
      </c>
    </row>
    <row r="119" spans="1:130" ht="13.5" customHeight="1">
      <c r="A119" s="1" t="s">
        <v>78</v>
      </c>
      <c r="B119" s="37">
        <v>6.3872350483233337E-2</v>
      </c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>
        <v>100</v>
      </c>
      <c r="AY119" s="37">
        <v>100.00000000000001</v>
      </c>
      <c r="AZ119" s="37">
        <v>100.00000000000001</v>
      </c>
      <c r="BA119" s="37">
        <v>100.00000000000001</v>
      </c>
      <c r="BB119" s="37">
        <v>100.00000000000001</v>
      </c>
      <c r="BC119" s="37">
        <v>100.00000000000001</v>
      </c>
      <c r="BD119" s="37">
        <v>100.00000000000001</v>
      </c>
      <c r="BE119" s="37">
        <v>100.00000000000001</v>
      </c>
      <c r="BF119" s="37">
        <v>100.00000000000001</v>
      </c>
      <c r="BG119" s="37">
        <v>100.00000000000001</v>
      </c>
      <c r="BH119" s="37">
        <v>100.00000000000001</v>
      </c>
      <c r="BI119" s="37">
        <v>100.00000000000001</v>
      </c>
      <c r="BJ119" s="37">
        <v>100.00000000000001</v>
      </c>
      <c r="BK119" s="37">
        <v>100.00000000000001</v>
      </c>
      <c r="BL119" s="37">
        <v>100.00000000000001</v>
      </c>
      <c r="BM119" s="37">
        <v>100.00000000000001</v>
      </c>
      <c r="BN119" s="37">
        <v>100.00000000000001</v>
      </c>
      <c r="BO119" s="37">
        <v>100.00000000000001</v>
      </c>
      <c r="BP119" s="37">
        <v>100.00000000000001</v>
      </c>
      <c r="BQ119" s="37">
        <v>100.00000000000001</v>
      </c>
      <c r="BR119" s="37">
        <v>100.00000000000001</v>
      </c>
      <c r="BS119" s="37">
        <v>100.00000000000001</v>
      </c>
      <c r="BT119" s="37">
        <v>100.00000000000001</v>
      </c>
      <c r="BU119" s="37">
        <v>100.00000000000001</v>
      </c>
      <c r="BV119" s="37">
        <v>100.00000000000001</v>
      </c>
      <c r="BW119" s="37">
        <v>100.00000000000001</v>
      </c>
      <c r="BX119" s="37">
        <v>100.00000000000001</v>
      </c>
      <c r="BY119" s="37">
        <v>100.00000000000001</v>
      </c>
      <c r="BZ119" s="37">
        <v>100.00000000000001</v>
      </c>
      <c r="CA119" s="37">
        <v>100.00000000000001</v>
      </c>
      <c r="CB119" s="37">
        <v>100.00000000000001</v>
      </c>
      <c r="CC119" s="37">
        <v>100.00000000000001</v>
      </c>
      <c r="CD119" s="37">
        <v>100.00000000000001</v>
      </c>
      <c r="CE119" s="37">
        <v>100.00000000000001</v>
      </c>
      <c r="CF119" s="37">
        <v>100.00000000000001</v>
      </c>
      <c r="CG119" s="37">
        <v>100.00000000000001</v>
      </c>
      <c r="CH119" s="37">
        <v>100.00000000000001</v>
      </c>
      <c r="CI119" s="37">
        <v>100.00000000000001</v>
      </c>
      <c r="CJ119" s="37">
        <v>100.00000000000001</v>
      </c>
      <c r="CK119" s="37">
        <v>100.00000000000001</v>
      </c>
      <c r="CL119" s="37">
        <v>100.00000000000001</v>
      </c>
      <c r="CM119" s="37">
        <v>100.00000000000001</v>
      </c>
      <c r="CN119" s="37">
        <v>100.00000000000001</v>
      </c>
      <c r="CO119" s="37">
        <v>100.00000000000001</v>
      </c>
      <c r="CP119" s="37">
        <v>100.00000000000001</v>
      </c>
      <c r="CQ119" s="37">
        <v>100.00000000000001</v>
      </c>
      <c r="CR119" s="37">
        <v>100.00000000000001</v>
      </c>
      <c r="CS119" s="37">
        <v>100.00000000000001</v>
      </c>
      <c r="CT119" s="37">
        <v>100.00000000000001</v>
      </c>
      <c r="CU119" s="37">
        <v>100.00000000000001</v>
      </c>
      <c r="CV119" s="37">
        <v>100.00000000000001</v>
      </c>
      <c r="CW119" s="37">
        <v>100.00000000000001</v>
      </c>
      <c r="CX119" s="37">
        <v>100.00000000000001</v>
      </c>
      <c r="CY119" s="37">
        <v>100.00000000000001</v>
      </c>
      <c r="CZ119" s="37">
        <v>100.00000000000001</v>
      </c>
      <c r="DA119" s="37">
        <v>100.00000000000001</v>
      </c>
      <c r="DB119" s="37">
        <v>100.00000000000001</v>
      </c>
      <c r="DC119" s="37">
        <v>100.00000000000001</v>
      </c>
      <c r="DD119" s="37">
        <v>100.00000000000001</v>
      </c>
      <c r="DE119" s="37">
        <v>100.00000000000001</v>
      </c>
      <c r="DF119" s="37">
        <v>100.00000000000001</v>
      </c>
      <c r="DG119" s="37">
        <v>100.00000000000001</v>
      </c>
      <c r="DH119" s="37">
        <v>100.00000000000001</v>
      </c>
      <c r="DI119" s="37">
        <v>100.00000000000001</v>
      </c>
      <c r="DJ119" s="37">
        <v>100.00000000000001</v>
      </c>
      <c r="DK119" s="37">
        <v>100.00000000000001</v>
      </c>
      <c r="DL119" s="37">
        <v>100.00000000000001</v>
      </c>
      <c r="DM119" s="37">
        <v>100.00000000000001</v>
      </c>
      <c r="DN119" s="37">
        <v>100.00000000000001</v>
      </c>
      <c r="DO119" s="37">
        <v>100.00000000000001</v>
      </c>
      <c r="DP119" s="37">
        <v>100.00000000000001</v>
      </c>
      <c r="DQ119" s="37">
        <v>100.00000000000001</v>
      </c>
      <c r="DR119" s="37">
        <v>100.00000000000001</v>
      </c>
      <c r="DS119" s="37">
        <v>100.00000000000001</v>
      </c>
      <c r="DT119" s="35">
        <v>100</v>
      </c>
      <c r="DU119" s="37">
        <v>135.04424778761003</v>
      </c>
      <c r="DV119" s="37">
        <v>100.00000000000001</v>
      </c>
      <c r="DW119" s="37">
        <f t="shared" si="3"/>
        <v>35.044247787610033</v>
      </c>
      <c r="DX119" s="37">
        <f t="shared" si="4"/>
        <v>0</v>
      </c>
      <c r="DZ119" s="36">
        <f t="shared" si="5"/>
        <v>0.99999999999999989</v>
      </c>
    </row>
    <row r="120" spans="1:130" s="36" customFormat="1" ht="13">
      <c r="A120" s="3" t="s">
        <v>79</v>
      </c>
      <c r="B120" s="35">
        <v>1.3798453770515315</v>
      </c>
      <c r="C120" s="35">
        <v>82.514684183841354</v>
      </c>
      <c r="D120" s="35">
        <v>79.30497028523763</v>
      </c>
      <c r="E120" s="35">
        <v>82.542966687810733</v>
      </c>
      <c r="F120" s="35">
        <v>79.156952565340049</v>
      </c>
      <c r="G120" s="35">
        <v>77.954585848855828</v>
      </c>
      <c r="H120" s="35">
        <v>80.883478875673617</v>
      </c>
      <c r="I120" s="35">
        <v>79.653499989107019</v>
      </c>
      <c r="J120" s="35">
        <v>79.578115916717323</v>
      </c>
      <c r="K120" s="35">
        <v>81.978223724011883</v>
      </c>
      <c r="L120" s="35">
        <v>81.886080200546118</v>
      </c>
      <c r="M120" s="35">
        <v>82.761082099137084</v>
      </c>
      <c r="N120" s="35">
        <v>84.365496712819166</v>
      </c>
      <c r="O120" s="35">
        <v>85.322098695146451</v>
      </c>
      <c r="P120" s="35">
        <v>86.05768610462691</v>
      </c>
      <c r="Q120" s="35">
        <v>89.168559582317243</v>
      </c>
      <c r="R120" s="35">
        <v>89.166062862648943</v>
      </c>
      <c r="S120" s="35">
        <v>89.468068317564729</v>
      </c>
      <c r="T120" s="35">
        <v>89.474406629649252</v>
      </c>
      <c r="U120" s="35">
        <v>88.918921459822897</v>
      </c>
      <c r="V120" s="35">
        <v>89.552822798529633</v>
      </c>
      <c r="W120" s="35">
        <v>89.513077494389407</v>
      </c>
      <c r="X120" s="35">
        <v>89.915571447310171</v>
      </c>
      <c r="Y120" s="35">
        <v>90.189553494323164</v>
      </c>
      <c r="Z120" s="35">
        <v>89.281016491301742</v>
      </c>
      <c r="AA120" s="35">
        <v>89.691335944519523</v>
      </c>
      <c r="AB120" s="35">
        <v>90.041191320499451</v>
      </c>
      <c r="AC120" s="35">
        <v>91.336983144284233</v>
      </c>
      <c r="AD120" s="35">
        <v>91.678431031958752</v>
      </c>
      <c r="AE120" s="35">
        <v>92.888357240356129</v>
      </c>
      <c r="AF120" s="35">
        <v>92.869214311711872</v>
      </c>
      <c r="AG120" s="35">
        <v>93.68243063262544</v>
      </c>
      <c r="AH120" s="35">
        <v>94.596536813203784</v>
      </c>
      <c r="AI120" s="35">
        <v>94.826413122844684</v>
      </c>
      <c r="AJ120" s="35">
        <v>94.597109847550485</v>
      </c>
      <c r="AK120" s="35">
        <v>95.747449437553357</v>
      </c>
      <c r="AL120" s="35">
        <v>96.839124636313457</v>
      </c>
      <c r="AM120" s="35">
        <v>98.126732813334513</v>
      </c>
      <c r="AN120" s="35">
        <v>97.827062710998632</v>
      </c>
      <c r="AO120" s="35">
        <v>97.974735452873972</v>
      </c>
      <c r="AP120" s="35">
        <v>98.283072699703595</v>
      </c>
      <c r="AQ120" s="35">
        <v>98.57019872204387</v>
      </c>
      <c r="AR120" s="35">
        <v>98.504147559925741</v>
      </c>
      <c r="AS120" s="35">
        <v>99.146483247922859</v>
      </c>
      <c r="AT120" s="35">
        <v>99.231149072646872</v>
      </c>
      <c r="AU120" s="35">
        <v>99.787010296263233</v>
      </c>
      <c r="AV120" s="35">
        <v>100.09890214677469</v>
      </c>
      <c r="AW120" s="35">
        <v>99.966253649176736</v>
      </c>
      <c r="AX120" s="35">
        <v>100</v>
      </c>
      <c r="AY120" s="35">
        <v>100.00806291094662</v>
      </c>
      <c r="AZ120" s="35">
        <v>100.7745498894208</v>
      </c>
      <c r="BA120" s="35">
        <v>99.654409631273381</v>
      </c>
      <c r="BB120" s="35">
        <v>99.941085123501864</v>
      </c>
      <c r="BC120" s="35">
        <v>99.986454246306991</v>
      </c>
      <c r="BD120" s="35">
        <v>99.832635938155022</v>
      </c>
      <c r="BE120" s="35">
        <v>99.85393532410275</v>
      </c>
      <c r="BF120" s="35">
        <v>100.82218012747433</v>
      </c>
      <c r="BG120" s="35">
        <v>101.01403981018677</v>
      </c>
      <c r="BH120" s="35">
        <v>100.93087921837929</v>
      </c>
      <c r="BI120" s="35">
        <v>102.02312525775854</v>
      </c>
      <c r="BJ120" s="35">
        <v>102.02602694375123</v>
      </c>
      <c r="BK120" s="35">
        <v>102.18561299086016</v>
      </c>
      <c r="BL120" s="35">
        <v>102.10740958756575</v>
      </c>
      <c r="BM120" s="35">
        <v>102.11658216650578</v>
      </c>
      <c r="BN120" s="35">
        <v>101.07144249990532</v>
      </c>
      <c r="BO120" s="35">
        <v>100.93765492522925</v>
      </c>
      <c r="BP120" s="35">
        <v>100.82594594862491</v>
      </c>
      <c r="BQ120" s="35">
        <v>101.67515647968013</v>
      </c>
      <c r="BR120" s="35">
        <v>101.7053747347871</v>
      </c>
      <c r="BS120" s="35">
        <v>101.29480902833961</v>
      </c>
      <c r="BT120" s="35">
        <v>101.31547563545283</v>
      </c>
      <c r="BU120" s="35">
        <v>100.68624432032387</v>
      </c>
      <c r="BV120" s="35">
        <v>100.45450045637484</v>
      </c>
      <c r="BW120" s="35">
        <v>99.97607969832228</v>
      </c>
      <c r="BX120" s="35">
        <v>99.698196924092727</v>
      </c>
      <c r="BY120" s="35">
        <v>99.813644201131083</v>
      </c>
      <c r="BZ120" s="35">
        <v>100.21833084400063</v>
      </c>
      <c r="CA120" s="35">
        <v>100.13914443883866</v>
      </c>
      <c r="CB120" s="35">
        <v>100.06597963378624</v>
      </c>
      <c r="CC120" s="35">
        <v>100.04099859484789</v>
      </c>
      <c r="CD120" s="35">
        <v>99.898893818819758</v>
      </c>
      <c r="CE120" s="35">
        <v>101.17548678464802</v>
      </c>
      <c r="CF120" s="35">
        <v>100.99344692843363</v>
      </c>
      <c r="CG120" s="35">
        <v>100.96413902132997</v>
      </c>
      <c r="CH120" s="35">
        <v>100.89015427257182</v>
      </c>
      <c r="CI120" s="35">
        <v>100.72615766162475</v>
      </c>
      <c r="CJ120" s="35">
        <v>100.6523184960255</v>
      </c>
      <c r="CK120" s="35">
        <v>100.02622138335499</v>
      </c>
      <c r="CL120" s="35">
        <v>99.938152207120524</v>
      </c>
      <c r="CM120" s="35">
        <v>99.962852173198513</v>
      </c>
      <c r="CN120" s="35">
        <v>100.26954446890853</v>
      </c>
      <c r="CO120" s="35">
        <v>100.31025847577185</v>
      </c>
      <c r="CP120" s="35">
        <v>100.3191808026684</v>
      </c>
      <c r="CQ120" s="35">
        <v>100.32561943449682</v>
      </c>
      <c r="CR120" s="35">
        <v>100.26151737520206</v>
      </c>
      <c r="CS120" s="35">
        <v>100.25458185336456</v>
      </c>
      <c r="CT120" s="35">
        <v>100.41400519570379</v>
      </c>
      <c r="CU120" s="35">
        <v>100.70893490070378</v>
      </c>
      <c r="CV120" s="35">
        <v>100.88913324276471</v>
      </c>
      <c r="CW120" s="35">
        <v>100.89764241707086</v>
      </c>
      <c r="CX120" s="35">
        <v>101.23972858108552</v>
      </c>
      <c r="CY120" s="35">
        <v>100.84537908769481</v>
      </c>
      <c r="CZ120" s="35">
        <v>101.13640047438219</v>
      </c>
      <c r="DA120" s="35">
        <v>102.24470414516351</v>
      </c>
      <c r="DB120" s="35">
        <v>102.24505730844956</v>
      </c>
      <c r="DC120" s="35">
        <v>102.29740028187166</v>
      </c>
      <c r="DD120" s="35">
        <v>102.76019214670279</v>
      </c>
      <c r="DE120" s="35">
        <v>102.01806810830942</v>
      </c>
      <c r="DF120" s="35">
        <v>102.51476440781286</v>
      </c>
      <c r="DG120" s="35">
        <v>102.3463027332358</v>
      </c>
      <c r="DH120" s="35">
        <v>102.35275389094029</v>
      </c>
      <c r="DI120" s="35">
        <v>102.2142915993403</v>
      </c>
      <c r="DJ120" s="35">
        <v>104.11027962129391</v>
      </c>
      <c r="DK120" s="35">
        <v>104.16516402901493</v>
      </c>
      <c r="DL120" s="35">
        <v>104.43824478869381</v>
      </c>
      <c r="DM120" s="35">
        <v>107.78144705245822</v>
      </c>
      <c r="DN120" s="35">
        <v>107.90202697202467</v>
      </c>
      <c r="DO120" s="35">
        <v>108.19978042255242</v>
      </c>
      <c r="DP120" s="35">
        <v>118.87119108449342</v>
      </c>
      <c r="DQ120" s="35">
        <v>129.91014820196034</v>
      </c>
      <c r="DR120" s="35">
        <v>147.89167960369875</v>
      </c>
      <c r="DS120" s="35">
        <v>165.2375325830223</v>
      </c>
      <c r="DT120" s="35">
        <v>100</v>
      </c>
      <c r="DU120" s="35">
        <v>104.54316535359114</v>
      </c>
      <c r="DV120" s="35">
        <v>168.87603595601783</v>
      </c>
      <c r="DW120" s="35">
        <f t="shared" si="3"/>
        <v>4.5431653535911352</v>
      </c>
      <c r="DX120" s="35">
        <f t="shared" si="4"/>
        <v>-2.2986718007091582</v>
      </c>
      <c r="DZ120" s="36">
        <f t="shared" si="5"/>
        <v>0.59215032751031682</v>
      </c>
    </row>
    <row r="121" spans="1:130" s="36" customFormat="1" ht="13">
      <c r="A121" s="3" t="s">
        <v>80</v>
      </c>
      <c r="B121" s="35">
        <v>0.94603512458488714</v>
      </c>
      <c r="C121" s="35">
        <v>84.655446330931611</v>
      </c>
      <c r="D121" s="35">
        <v>81.465938296805149</v>
      </c>
      <c r="E121" s="35">
        <v>85.416877196539588</v>
      </c>
      <c r="F121" s="35">
        <v>81.856705987621822</v>
      </c>
      <c r="G121" s="35">
        <v>80.610680858248216</v>
      </c>
      <c r="H121" s="35">
        <v>83.498638258638707</v>
      </c>
      <c r="I121" s="35">
        <v>82.206805776547824</v>
      </c>
      <c r="J121" s="35">
        <v>81.99612617470369</v>
      </c>
      <c r="K121" s="35">
        <v>84.651259135591999</v>
      </c>
      <c r="L121" s="35">
        <v>84.490777278522756</v>
      </c>
      <c r="M121" s="35">
        <v>85.267255970790117</v>
      </c>
      <c r="N121" s="35">
        <v>87.045555754414522</v>
      </c>
      <c r="O121" s="35">
        <v>86.999735947954093</v>
      </c>
      <c r="P121" s="35">
        <v>87.696917031946612</v>
      </c>
      <c r="Q121" s="35">
        <v>90.926952340683869</v>
      </c>
      <c r="R121" s="35">
        <v>90.732859668217458</v>
      </c>
      <c r="S121" s="35">
        <v>91.050297651052674</v>
      </c>
      <c r="T121" s="35">
        <v>91.010962982389401</v>
      </c>
      <c r="U121" s="35">
        <v>90.514643529270572</v>
      </c>
      <c r="V121" s="35">
        <v>91.139698754901062</v>
      </c>
      <c r="W121" s="35">
        <v>91.026798254860651</v>
      </c>
      <c r="X121" s="35">
        <v>90.618886911285358</v>
      </c>
      <c r="Y121" s="35">
        <v>92.03189059965095</v>
      </c>
      <c r="Z121" s="35">
        <v>90.510310260182649</v>
      </c>
      <c r="AA121" s="35">
        <v>90.807987006221623</v>
      </c>
      <c r="AB121" s="35">
        <v>91.512849744271179</v>
      </c>
      <c r="AC121" s="35">
        <v>93.166283925964393</v>
      </c>
      <c r="AD121" s="35">
        <v>93.222964969664289</v>
      </c>
      <c r="AE121" s="35">
        <v>94.471473995392799</v>
      </c>
      <c r="AF121" s="35">
        <v>94.386815105625317</v>
      </c>
      <c r="AG121" s="35">
        <v>95.009958040767017</v>
      </c>
      <c r="AH121" s="35">
        <v>96.071382883700139</v>
      </c>
      <c r="AI121" s="35">
        <v>96.231035589139012</v>
      </c>
      <c r="AJ121" s="35">
        <v>95.710157804471962</v>
      </c>
      <c r="AK121" s="35">
        <v>96.859623371091175</v>
      </c>
      <c r="AL121" s="35">
        <v>98.169796699970661</v>
      </c>
      <c r="AM121" s="35">
        <v>99.469786846493562</v>
      </c>
      <c r="AN121" s="35">
        <v>99.083730251361629</v>
      </c>
      <c r="AO121" s="35">
        <v>99.089316400424963</v>
      </c>
      <c r="AP121" s="35">
        <v>99.440094533091184</v>
      </c>
      <c r="AQ121" s="35">
        <v>99.393813335202296</v>
      </c>
      <c r="AR121" s="35">
        <v>99.598814643661143</v>
      </c>
      <c r="AS121" s="35">
        <v>99.899741341516048</v>
      </c>
      <c r="AT121" s="35">
        <v>99.811559315577099</v>
      </c>
      <c r="AU121" s="35">
        <v>100.17090978491724</v>
      </c>
      <c r="AV121" s="35">
        <v>100.27386260635585</v>
      </c>
      <c r="AW121" s="35">
        <v>99.937195858675892</v>
      </c>
      <c r="AX121" s="35">
        <v>100</v>
      </c>
      <c r="AY121" s="35">
        <v>100.01176020858652</v>
      </c>
      <c r="AZ121" s="35">
        <v>101.06620710195476</v>
      </c>
      <c r="BA121" s="35">
        <v>99.290202685493171</v>
      </c>
      <c r="BB121" s="35">
        <v>99.306204225349077</v>
      </c>
      <c r="BC121" s="35">
        <v>99.383688547566194</v>
      </c>
      <c r="BD121" s="35">
        <v>99.167555957665044</v>
      </c>
      <c r="BE121" s="35">
        <v>99.198622308660177</v>
      </c>
      <c r="BF121" s="35">
        <v>99.054614703539201</v>
      </c>
      <c r="BG121" s="35">
        <v>99.317840356335168</v>
      </c>
      <c r="BH121" s="35">
        <v>99.21076936587356</v>
      </c>
      <c r="BI121" s="35">
        <v>99.248148798482489</v>
      </c>
      <c r="BJ121" s="35">
        <v>99.2405462686242</v>
      </c>
      <c r="BK121" s="35">
        <v>99.456276657106628</v>
      </c>
      <c r="BL121" s="35">
        <v>99.400291882213182</v>
      </c>
      <c r="BM121" s="35">
        <v>99.392854095260844</v>
      </c>
      <c r="BN121" s="35">
        <v>98.777992997868097</v>
      </c>
      <c r="BO121" s="35">
        <v>98.641471503395977</v>
      </c>
      <c r="BP121" s="35">
        <v>98.510207807226038</v>
      </c>
      <c r="BQ121" s="35">
        <v>99.29837459355538</v>
      </c>
      <c r="BR121" s="35">
        <v>99.351571038684298</v>
      </c>
      <c r="BS121" s="35">
        <v>98.752551046602463</v>
      </c>
      <c r="BT121" s="35">
        <v>98.800424911187307</v>
      </c>
      <c r="BU121" s="35">
        <v>98.610933914796931</v>
      </c>
      <c r="BV121" s="35">
        <v>98.27636896986661</v>
      </c>
      <c r="BW121" s="35">
        <v>97.873699078034463</v>
      </c>
      <c r="BX121" s="35">
        <v>97.895478361062104</v>
      </c>
      <c r="BY121" s="35">
        <v>98.060624276646422</v>
      </c>
      <c r="BZ121" s="35">
        <v>98.160940021973715</v>
      </c>
      <c r="CA121" s="35">
        <v>98.110097432875463</v>
      </c>
      <c r="CB121" s="35">
        <v>98.003136601245316</v>
      </c>
      <c r="CC121" s="35">
        <v>97.917400344164548</v>
      </c>
      <c r="CD121" s="35">
        <v>97.711638019314364</v>
      </c>
      <c r="CE121" s="35">
        <v>97.577951434531201</v>
      </c>
      <c r="CF121" s="35">
        <v>97.30978432780303</v>
      </c>
      <c r="CG121" s="35">
        <v>97.32902673031883</v>
      </c>
      <c r="CH121" s="35">
        <v>97.230682952816238</v>
      </c>
      <c r="CI121" s="35">
        <v>97.081111993766584</v>
      </c>
      <c r="CJ121" s="35">
        <v>96.988036410975241</v>
      </c>
      <c r="CK121" s="35">
        <v>96.840462631486204</v>
      </c>
      <c r="CL121" s="35">
        <v>96.697587600373069</v>
      </c>
      <c r="CM121" s="35">
        <v>96.738465309600116</v>
      </c>
      <c r="CN121" s="35">
        <v>96.826706530151725</v>
      </c>
      <c r="CO121" s="35">
        <v>96.897597623114208</v>
      </c>
      <c r="CP121" s="35">
        <v>96.904230464009188</v>
      </c>
      <c r="CQ121" s="35">
        <v>96.913621570250498</v>
      </c>
      <c r="CR121" s="35">
        <v>96.820608031868218</v>
      </c>
      <c r="CS121" s="35">
        <v>96.686910453483208</v>
      </c>
      <c r="CT121" s="35">
        <v>96.905582042658622</v>
      </c>
      <c r="CU121" s="35">
        <v>97.352207709272434</v>
      </c>
      <c r="CV121" s="35">
        <v>97.613325841949404</v>
      </c>
      <c r="CW121" s="35">
        <v>97.625736950716671</v>
      </c>
      <c r="CX121" s="35">
        <v>97.49368376642812</v>
      </c>
      <c r="CY121" s="35">
        <v>96.910204251546745</v>
      </c>
      <c r="CZ121" s="35">
        <v>97.29054420277518</v>
      </c>
      <c r="DA121" s="35">
        <v>96.959295111559868</v>
      </c>
      <c r="DB121" s="35">
        <v>96.958438885262865</v>
      </c>
      <c r="DC121" s="35">
        <v>97.017925092884568</v>
      </c>
      <c r="DD121" s="35">
        <v>97.735478693771341</v>
      </c>
      <c r="DE121" s="35">
        <v>98.138956653374109</v>
      </c>
      <c r="DF121" s="35">
        <v>98.84905631249508</v>
      </c>
      <c r="DG121" s="35">
        <v>98.532584540021944</v>
      </c>
      <c r="DH121" s="35">
        <v>98.543880898467734</v>
      </c>
      <c r="DI121" s="35">
        <v>98.307994381546237</v>
      </c>
      <c r="DJ121" s="35">
        <v>98.09038445017184</v>
      </c>
      <c r="DK121" s="35">
        <v>98.195654609445867</v>
      </c>
      <c r="DL121" s="35">
        <v>98.59737657194276</v>
      </c>
      <c r="DM121" s="35">
        <v>99.027866373360752</v>
      </c>
      <c r="DN121" s="35">
        <v>99.186982201997864</v>
      </c>
      <c r="DO121" s="35">
        <v>99.595274056575235</v>
      </c>
      <c r="DP121" s="35">
        <v>115.00699630940485</v>
      </c>
      <c r="DQ121" s="35">
        <v>130.30418659136566</v>
      </c>
      <c r="DR121" s="35">
        <v>156.10152837734336</v>
      </c>
      <c r="DS121" s="35">
        <v>181.2146347617965</v>
      </c>
      <c r="DT121" s="35">
        <v>100</v>
      </c>
      <c r="DU121" s="35">
        <v>108.37212111271756</v>
      </c>
      <c r="DV121" s="35">
        <v>186.25863574259145</v>
      </c>
      <c r="DW121" s="35">
        <f t="shared" si="3"/>
        <v>8.372121112717565</v>
      </c>
      <c r="DX121" s="35">
        <f t="shared" si="4"/>
        <v>1.4776352303726981</v>
      </c>
      <c r="DZ121" s="36">
        <f t="shared" si="5"/>
        <v>0.53688785811896278</v>
      </c>
    </row>
    <row r="122" spans="1:130" ht="13.5" customHeight="1">
      <c r="A122" s="1" t="s">
        <v>81</v>
      </c>
      <c r="B122" s="37">
        <v>0.94603512458488714</v>
      </c>
      <c r="C122" s="37">
        <v>84.655446330931611</v>
      </c>
      <c r="D122" s="37">
        <v>81.465938296805149</v>
      </c>
      <c r="E122" s="37">
        <v>85.416877196539588</v>
      </c>
      <c r="F122" s="37">
        <v>81.856705987621822</v>
      </c>
      <c r="G122" s="35">
        <v>80.610680858248216</v>
      </c>
      <c r="H122" s="35">
        <v>83.498638258638707</v>
      </c>
      <c r="I122" s="37">
        <v>82.206805776547824</v>
      </c>
      <c r="J122" s="35">
        <v>81.99612617470369</v>
      </c>
      <c r="K122" s="35">
        <v>84.651259135591999</v>
      </c>
      <c r="L122" s="35">
        <v>84.490777278522756</v>
      </c>
      <c r="M122" s="35">
        <v>85.267255970790117</v>
      </c>
      <c r="N122" s="35">
        <v>87.045555754414522</v>
      </c>
      <c r="O122" s="37">
        <v>86.999735947954093</v>
      </c>
      <c r="P122" s="37">
        <v>87.696917031946612</v>
      </c>
      <c r="Q122" s="37">
        <v>90.926952340683869</v>
      </c>
      <c r="R122" s="37">
        <v>90.732859668217458</v>
      </c>
      <c r="S122" s="37">
        <v>91.050297651052674</v>
      </c>
      <c r="T122" s="35">
        <v>91.010962982389401</v>
      </c>
      <c r="U122" s="37">
        <v>90.514643529270572</v>
      </c>
      <c r="V122" s="37">
        <v>91.139698754901062</v>
      </c>
      <c r="W122" s="37">
        <v>91.026798254860651</v>
      </c>
      <c r="X122" s="37">
        <v>90.618886911285358</v>
      </c>
      <c r="Y122" s="37">
        <v>92.03189059965095</v>
      </c>
      <c r="Z122" s="37">
        <v>90.510310260182649</v>
      </c>
      <c r="AA122" s="37">
        <v>90.807987006221623</v>
      </c>
      <c r="AB122" s="37">
        <v>91.512849744271179</v>
      </c>
      <c r="AC122" s="37">
        <v>93.166283925964393</v>
      </c>
      <c r="AD122" s="37">
        <v>93.222964969664289</v>
      </c>
      <c r="AE122" s="37">
        <v>94.471473995392799</v>
      </c>
      <c r="AF122" s="37">
        <v>94.386815105625317</v>
      </c>
      <c r="AG122" s="37">
        <v>95.009958040767017</v>
      </c>
      <c r="AH122" s="37">
        <v>96.071382883700139</v>
      </c>
      <c r="AI122" s="37">
        <v>96.231035589139012</v>
      </c>
      <c r="AJ122" s="37">
        <v>95.710157804471962</v>
      </c>
      <c r="AK122" s="37">
        <v>96.859623371091175</v>
      </c>
      <c r="AL122" s="37">
        <v>98.169796699970661</v>
      </c>
      <c r="AM122" s="37">
        <v>99.469786846493562</v>
      </c>
      <c r="AN122" s="37">
        <v>99.083730251361629</v>
      </c>
      <c r="AO122" s="37">
        <v>99.089316400424963</v>
      </c>
      <c r="AP122" s="37">
        <v>99.440094533091184</v>
      </c>
      <c r="AQ122" s="37">
        <v>99.393813335202296</v>
      </c>
      <c r="AR122" s="37">
        <v>99.598814643661143</v>
      </c>
      <c r="AS122" s="37">
        <v>99.899741341516048</v>
      </c>
      <c r="AT122" s="37">
        <v>99.811559315577099</v>
      </c>
      <c r="AU122" s="37">
        <v>100.17090978491724</v>
      </c>
      <c r="AV122" s="37">
        <v>100.27386260635585</v>
      </c>
      <c r="AW122" s="37">
        <v>99.966253649176736</v>
      </c>
      <c r="AX122" s="37">
        <v>100</v>
      </c>
      <c r="AY122" s="37">
        <v>100.01176020858652</v>
      </c>
      <c r="AZ122" s="37">
        <v>101.06620710195476</v>
      </c>
      <c r="BA122" s="37">
        <v>99.290202685493171</v>
      </c>
      <c r="BB122" s="37">
        <v>99.306204225349077</v>
      </c>
      <c r="BC122" s="37">
        <v>99.383688547566194</v>
      </c>
      <c r="BD122" s="37">
        <v>99.167555957665044</v>
      </c>
      <c r="BE122" s="37">
        <v>99.198622308660177</v>
      </c>
      <c r="BF122" s="37">
        <v>99.054614703539201</v>
      </c>
      <c r="BG122" s="37">
        <v>99.317840356335168</v>
      </c>
      <c r="BH122" s="37">
        <v>99.21076936587356</v>
      </c>
      <c r="BI122" s="37">
        <v>99.248148798482489</v>
      </c>
      <c r="BJ122" s="37">
        <v>99.2405462686242</v>
      </c>
      <c r="BK122" s="37">
        <v>99.456276657106628</v>
      </c>
      <c r="BL122" s="37">
        <v>99.400291882213182</v>
      </c>
      <c r="BM122" s="37">
        <v>99.392854095260844</v>
      </c>
      <c r="BN122" s="37">
        <v>98.777992997868097</v>
      </c>
      <c r="BO122" s="37">
        <v>98.641471503395977</v>
      </c>
      <c r="BP122" s="37">
        <v>98.510207807226038</v>
      </c>
      <c r="BQ122" s="37">
        <v>99.29837459355538</v>
      </c>
      <c r="BR122" s="37">
        <v>99.351571038684298</v>
      </c>
      <c r="BS122" s="37">
        <v>98.752551046602463</v>
      </c>
      <c r="BT122" s="37">
        <v>98.800424911187307</v>
      </c>
      <c r="BU122" s="37">
        <v>98.610933914796931</v>
      </c>
      <c r="BV122" s="37">
        <v>98.27636896986661</v>
      </c>
      <c r="BW122" s="37">
        <v>97.873699078034463</v>
      </c>
      <c r="BX122" s="37">
        <v>97.895478361062104</v>
      </c>
      <c r="BY122" s="37">
        <v>98.060624276646422</v>
      </c>
      <c r="BZ122" s="37">
        <v>98.160940021973715</v>
      </c>
      <c r="CA122" s="37">
        <v>98.110097432875463</v>
      </c>
      <c r="CB122" s="37">
        <v>98.003136601245316</v>
      </c>
      <c r="CC122" s="37">
        <v>97.917400344164548</v>
      </c>
      <c r="CD122" s="37">
        <v>97.711638019314364</v>
      </c>
      <c r="CE122" s="37">
        <v>97.577951434531201</v>
      </c>
      <c r="CF122" s="37">
        <v>97.30978432780303</v>
      </c>
      <c r="CG122" s="37">
        <v>97.32902673031883</v>
      </c>
      <c r="CH122" s="37">
        <v>97.230682952816238</v>
      </c>
      <c r="CI122" s="37">
        <v>97.081111993766584</v>
      </c>
      <c r="CJ122" s="37">
        <v>96.988036410975241</v>
      </c>
      <c r="CK122" s="37">
        <v>96.840462631486204</v>
      </c>
      <c r="CL122" s="37">
        <v>96.697587600373069</v>
      </c>
      <c r="CM122" s="37">
        <v>96.738465309600116</v>
      </c>
      <c r="CN122" s="37">
        <v>96.826706530151725</v>
      </c>
      <c r="CO122" s="37">
        <v>96.897597623114208</v>
      </c>
      <c r="CP122" s="37">
        <v>96.904230464009188</v>
      </c>
      <c r="CQ122" s="37">
        <v>96.913621570250498</v>
      </c>
      <c r="CR122" s="37">
        <v>96.820608031868218</v>
      </c>
      <c r="CS122" s="37">
        <v>96.686910453483208</v>
      </c>
      <c r="CT122" s="37">
        <v>96.905582042658622</v>
      </c>
      <c r="CU122" s="37">
        <v>97.352207709272434</v>
      </c>
      <c r="CV122" s="37">
        <v>97.613325841949404</v>
      </c>
      <c r="CW122" s="37">
        <v>97.625736950716671</v>
      </c>
      <c r="CX122" s="37">
        <v>97.49368376642812</v>
      </c>
      <c r="CY122" s="37">
        <v>96.910204251546745</v>
      </c>
      <c r="CZ122" s="37">
        <v>97.29054420277518</v>
      </c>
      <c r="DA122" s="37">
        <v>96.959295111559868</v>
      </c>
      <c r="DB122" s="37">
        <v>96.958438885262865</v>
      </c>
      <c r="DC122" s="37">
        <v>97.017925092884568</v>
      </c>
      <c r="DD122" s="37">
        <v>97.735478693771341</v>
      </c>
      <c r="DE122" s="37">
        <v>98.138956653374109</v>
      </c>
      <c r="DF122" s="37">
        <v>98.84905631249508</v>
      </c>
      <c r="DG122" s="37">
        <v>98.532584540021944</v>
      </c>
      <c r="DH122" s="37">
        <v>98.543880898467734</v>
      </c>
      <c r="DI122" s="37">
        <v>98.307994381546237</v>
      </c>
      <c r="DJ122" s="37">
        <v>98.09038445017184</v>
      </c>
      <c r="DK122" s="37">
        <v>98.195654609445867</v>
      </c>
      <c r="DL122" s="37">
        <v>98.59737657194276</v>
      </c>
      <c r="DM122" s="37">
        <v>99.027866373360752</v>
      </c>
      <c r="DN122" s="37">
        <v>99.186982201997864</v>
      </c>
      <c r="DO122" s="37">
        <v>99.595274056575235</v>
      </c>
      <c r="DP122" s="37">
        <v>115.00699630940485</v>
      </c>
      <c r="DQ122" s="37">
        <v>130.30418659136566</v>
      </c>
      <c r="DR122" s="37">
        <v>156.10152837734336</v>
      </c>
      <c r="DS122" s="37">
        <v>181.2146347617965</v>
      </c>
      <c r="DT122" s="35">
        <v>100</v>
      </c>
      <c r="DU122" s="37">
        <v>108.37212111271756</v>
      </c>
      <c r="DV122" s="37">
        <v>186.25863574259145</v>
      </c>
      <c r="DW122" s="37">
        <f t="shared" si="3"/>
        <v>8.372121112717565</v>
      </c>
      <c r="DX122" s="37">
        <f t="shared" si="4"/>
        <v>1.4776352303726981</v>
      </c>
      <c r="DZ122" s="36">
        <f t="shared" si="5"/>
        <v>0.53688785811896278</v>
      </c>
    </row>
    <row r="123" spans="1:130" s="36" customFormat="1" ht="13">
      <c r="A123" s="3" t="s">
        <v>82</v>
      </c>
      <c r="B123" s="35">
        <v>0.43381025246664418</v>
      </c>
      <c r="C123" s="35">
        <v>66.920205284785524</v>
      </c>
      <c r="D123" s="35">
        <v>63.102747426035897</v>
      </c>
      <c r="E123" s="35">
        <v>55.946778830370235</v>
      </c>
      <c r="F123" s="35">
        <v>54.454016744463587</v>
      </c>
      <c r="G123" s="35">
        <v>53.675404774757347</v>
      </c>
      <c r="H123" s="35">
        <v>58.300061899914922</v>
      </c>
      <c r="I123" s="35">
        <v>57.74900971483693</v>
      </c>
      <c r="J123" s="35">
        <v>59.740594037971533</v>
      </c>
      <c r="K123" s="35">
        <v>58.721144696951171</v>
      </c>
      <c r="L123" s="35">
        <v>59.609736546963312</v>
      </c>
      <c r="M123" s="35">
        <v>62.169056741712559</v>
      </c>
      <c r="N123" s="35">
        <v>61.364508327701039</v>
      </c>
      <c r="O123" s="35">
        <v>78.14079336168335</v>
      </c>
      <c r="P123" s="35">
        <v>79.840668180473401</v>
      </c>
      <c r="Q123" s="35">
        <v>81.548204582715542</v>
      </c>
      <c r="R123" s="35">
        <v>85.258639736408639</v>
      </c>
      <c r="S123" s="35">
        <v>85.341732806695731</v>
      </c>
      <c r="T123" s="35">
        <v>85.5811492274606</v>
      </c>
      <c r="U123" s="35">
        <v>84.826937466160359</v>
      </c>
      <c r="V123" s="35">
        <v>85.500290176836799</v>
      </c>
      <c r="W123" s="35">
        <v>85.693308966025469</v>
      </c>
      <c r="X123" s="35">
        <v>88.675230497579179</v>
      </c>
      <c r="Y123" s="35">
        <v>85.3679903979003</v>
      </c>
      <c r="Z123" s="35">
        <v>86.203798893652333</v>
      </c>
      <c r="AA123" s="35">
        <v>86.988376519422005</v>
      </c>
      <c r="AB123" s="35">
        <v>86.339411890471254</v>
      </c>
      <c r="AC123" s="35">
        <v>86.54596336229676</v>
      </c>
      <c r="AD123" s="35">
        <v>87.648425483822024</v>
      </c>
      <c r="AE123" s="35">
        <v>88.584698885728571</v>
      </c>
      <c r="AF123" s="35">
        <v>88.730327848314914</v>
      </c>
      <c r="AG123" s="35">
        <v>90.030832640270901</v>
      </c>
      <c r="AH123" s="35">
        <v>90.443007119793634</v>
      </c>
      <c r="AI123" s="35">
        <v>91.052855427833094</v>
      </c>
      <c r="AJ123" s="35">
        <v>91.652643254701744</v>
      </c>
      <c r="AK123" s="35">
        <v>92.626131533859621</v>
      </c>
      <c r="AL123" s="35">
        <v>92.99255689736286</v>
      </c>
      <c r="AM123" s="35">
        <v>94.159235667979701</v>
      </c>
      <c r="AN123" s="35">
        <v>94.072150820221751</v>
      </c>
      <c r="AO123" s="35">
        <v>94.606342020493116</v>
      </c>
      <c r="AP123" s="35">
        <v>94.740880288286832</v>
      </c>
      <c r="AQ123" s="35">
        <v>96.03159169149248</v>
      </c>
      <c r="AR123" s="35">
        <v>95.073314961614372</v>
      </c>
      <c r="AS123" s="35">
        <v>96.728136927345901</v>
      </c>
      <c r="AT123" s="35">
        <v>97.305101070951565</v>
      </c>
      <c r="AU123" s="35">
        <v>98.46374799092446</v>
      </c>
      <c r="AV123" s="35">
        <v>99.44467670179526</v>
      </c>
      <c r="AW123" s="35">
        <v>99.985080980514084</v>
      </c>
      <c r="AX123" s="35">
        <v>100</v>
      </c>
      <c r="AY123" s="35">
        <v>100.00000000000003</v>
      </c>
      <c r="AZ123" s="35">
        <v>100.13851612621033</v>
      </c>
      <c r="BA123" s="35">
        <v>100.44865679663367</v>
      </c>
      <c r="BB123" s="35">
        <v>101.3256066422198</v>
      </c>
      <c r="BC123" s="35">
        <v>101.30094029098059</v>
      </c>
      <c r="BD123" s="35">
        <v>101.28301434351577</v>
      </c>
      <c r="BE123" s="35">
        <v>101.28301434351577</v>
      </c>
      <c r="BF123" s="35">
        <v>104.67681234636819</v>
      </c>
      <c r="BG123" s="35">
        <v>104.71304012777077</v>
      </c>
      <c r="BH123" s="35">
        <v>104.68202232613721</v>
      </c>
      <c r="BI123" s="35">
        <v>108.07467702594363</v>
      </c>
      <c r="BJ123" s="35">
        <v>108.10048586338048</v>
      </c>
      <c r="BK123" s="35">
        <v>108.13763469586851</v>
      </c>
      <c r="BL123" s="35">
        <v>108.01097784370344</v>
      </c>
      <c r="BM123" s="35">
        <v>108.05637360887997</v>
      </c>
      <c r="BN123" s="35">
        <v>106.07290056377569</v>
      </c>
      <c r="BO123" s="35">
        <v>105.94507500622613</v>
      </c>
      <c r="BP123" s="35">
        <v>105.87601013831976</v>
      </c>
      <c r="BQ123" s="35">
        <v>106.85834229644233</v>
      </c>
      <c r="BR123" s="35">
        <v>106.83845068269176</v>
      </c>
      <c r="BS123" s="35">
        <v>106.83885814383297</v>
      </c>
      <c r="BT123" s="35">
        <v>106.80019230994129</v>
      </c>
      <c r="BU123" s="35">
        <v>105.21199383150201</v>
      </c>
      <c r="BV123" s="35">
        <v>105.20447784968124</v>
      </c>
      <c r="BW123" s="35">
        <v>104.56086279353464</v>
      </c>
      <c r="BX123" s="35">
        <v>103.62948962792136</v>
      </c>
      <c r="BY123" s="35">
        <v>103.63655620754376</v>
      </c>
      <c r="BZ123" s="35">
        <v>104.70500208233352</v>
      </c>
      <c r="CA123" s="35">
        <v>104.56400467706595</v>
      </c>
      <c r="CB123" s="35">
        <v>104.56454082313705</v>
      </c>
      <c r="CC123" s="35">
        <v>104.6720522046469</v>
      </c>
      <c r="CD123" s="35">
        <v>104.66876912955418</v>
      </c>
      <c r="CE123" s="35">
        <v>109.02084033218313</v>
      </c>
      <c r="CF123" s="35">
        <v>109.02662315583093</v>
      </c>
      <c r="CG123" s="35">
        <v>108.89143877866161</v>
      </c>
      <c r="CH123" s="35">
        <v>108.87057517367997</v>
      </c>
      <c r="CI123" s="35">
        <v>108.67511970874692</v>
      </c>
      <c r="CJ123" s="35">
        <v>108.64323051143766</v>
      </c>
      <c r="CK123" s="35">
        <v>106.97358987127083</v>
      </c>
      <c r="CL123" s="35">
        <v>107.00503899469238</v>
      </c>
      <c r="CM123" s="35">
        <v>106.99445921998846</v>
      </c>
      <c r="CN123" s="35">
        <v>107.77754041828464</v>
      </c>
      <c r="CO123" s="35">
        <v>107.75244550697434</v>
      </c>
      <c r="CP123" s="35">
        <v>107.7663606484999</v>
      </c>
      <c r="CQ123" s="35">
        <v>107.7663606484999</v>
      </c>
      <c r="CR123" s="35">
        <v>107.76530752492066</v>
      </c>
      <c r="CS123" s="35">
        <v>108.03480935622703</v>
      </c>
      <c r="CT123" s="35">
        <v>108.06502661766245</v>
      </c>
      <c r="CU123" s="35">
        <v>108.02914415967558</v>
      </c>
      <c r="CV123" s="35">
        <v>108.03287603105829</v>
      </c>
      <c r="CW123" s="35">
        <v>108.03287603105829</v>
      </c>
      <c r="CX123" s="35">
        <v>109.40894531301937</v>
      </c>
      <c r="CY123" s="35">
        <v>109.42704260350786</v>
      </c>
      <c r="CZ123" s="35">
        <v>109.52328182713461</v>
      </c>
      <c r="DA123" s="35">
        <v>113.77090152098921</v>
      </c>
      <c r="DB123" s="35">
        <v>113.77389207013317</v>
      </c>
      <c r="DC123" s="35">
        <v>113.81065737931722</v>
      </c>
      <c r="DD123" s="35">
        <v>113.71787558184218</v>
      </c>
      <c r="DE123" s="35">
        <v>110.47747096400964</v>
      </c>
      <c r="DF123" s="35">
        <v>110.50878620634663</v>
      </c>
      <c r="DG123" s="35">
        <v>110.6630987184255</v>
      </c>
      <c r="DH123" s="35">
        <v>110.65898366645455</v>
      </c>
      <c r="DI123" s="35">
        <v>110.73298002149912</v>
      </c>
      <c r="DJ123" s="35">
        <v>117.23821342603568</v>
      </c>
      <c r="DK123" s="35">
        <v>117.1832187092392</v>
      </c>
      <c r="DL123" s="35">
        <v>117.1757641527454</v>
      </c>
      <c r="DM123" s="35">
        <v>126.87088705814497</v>
      </c>
      <c r="DN123" s="35">
        <v>126.90742949051206</v>
      </c>
      <c r="DO123" s="35">
        <v>126.96412544585182</v>
      </c>
      <c r="DP123" s="35">
        <v>127.29806427314004</v>
      </c>
      <c r="DQ123" s="35">
        <v>129.05084588097392</v>
      </c>
      <c r="DR123" s="35">
        <v>129.98798723304614</v>
      </c>
      <c r="DS123" s="35">
        <v>130.39534117731245</v>
      </c>
      <c r="DT123" s="35">
        <v>100</v>
      </c>
      <c r="DU123" s="35">
        <v>100.68056270158282</v>
      </c>
      <c r="DV123" s="35">
        <v>130.96879457295518</v>
      </c>
      <c r="DW123" s="35">
        <f t="shared" si="3"/>
        <v>0.68056270158281507</v>
      </c>
      <c r="DX123" s="35">
        <f t="shared" si="4"/>
        <v>-9.6322804649847313</v>
      </c>
      <c r="DY123" s="44"/>
      <c r="DZ123" s="36">
        <f t="shared" si="5"/>
        <v>0.76354066116334118</v>
      </c>
    </row>
    <row r="124" spans="1:130">
      <c r="A124" s="1" t="s">
        <v>82</v>
      </c>
      <c r="B124" s="37">
        <v>0.43381025246664418</v>
      </c>
      <c r="C124" s="37">
        <v>66.920205284785524</v>
      </c>
      <c r="D124" s="37">
        <v>63.102747426035897</v>
      </c>
      <c r="E124" s="37">
        <v>55.946778830370235</v>
      </c>
      <c r="F124" s="37">
        <v>54.454016744463587</v>
      </c>
      <c r="G124" s="37">
        <v>53.675404774757347</v>
      </c>
      <c r="H124" s="37">
        <v>58.300061899914922</v>
      </c>
      <c r="I124" s="37">
        <v>57.74900971483693</v>
      </c>
      <c r="J124" s="37">
        <v>59.740594037971533</v>
      </c>
      <c r="K124" s="37">
        <v>58.721144696951171</v>
      </c>
      <c r="L124" s="37">
        <v>59.609736546963312</v>
      </c>
      <c r="M124" s="37">
        <v>62.169056741712559</v>
      </c>
      <c r="N124" s="37">
        <v>61.364508327701039</v>
      </c>
      <c r="O124" s="37">
        <v>78.14079336168335</v>
      </c>
      <c r="P124" s="37">
        <v>79.840668180473401</v>
      </c>
      <c r="Q124" s="37">
        <v>81.548204582715542</v>
      </c>
      <c r="R124" s="37">
        <v>85.258639736408639</v>
      </c>
      <c r="S124" s="37">
        <v>85.341732806695731</v>
      </c>
      <c r="T124" s="37">
        <v>85.5811492274606</v>
      </c>
      <c r="U124" s="37">
        <v>84.826937466160359</v>
      </c>
      <c r="V124" s="37">
        <v>85.500290176836799</v>
      </c>
      <c r="W124" s="37">
        <v>85.693308966025469</v>
      </c>
      <c r="X124" s="37">
        <v>88.675230497579179</v>
      </c>
      <c r="Y124" s="37">
        <v>85.3679903979003</v>
      </c>
      <c r="Z124" s="37">
        <v>86.203798893652333</v>
      </c>
      <c r="AA124" s="37">
        <v>86.988376519422005</v>
      </c>
      <c r="AB124" s="37">
        <v>86.339411890471254</v>
      </c>
      <c r="AC124" s="37">
        <v>86.54596336229676</v>
      </c>
      <c r="AD124" s="37">
        <v>87.648425483822024</v>
      </c>
      <c r="AE124" s="37">
        <v>88.584698885728571</v>
      </c>
      <c r="AF124" s="37">
        <v>88.730327848314914</v>
      </c>
      <c r="AG124" s="37">
        <v>90.030832640270901</v>
      </c>
      <c r="AH124" s="37">
        <v>90.443007119793634</v>
      </c>
      <c r="AI124" s="37">
        <v>91.052855427833094</v>
      </c>
      <c r="AJ124" s="37">
        <v>91.652643254701744</v>
      </c>
      <c r="AK124" s="37">
        <v>92.626131533859621</v>
      </c>
      <c r="AL124" s="37">
        <v>92.99255689736286</v>
      </c>
      <c r="AM124" s="37">
        <v>94.159235667979701</v>
      </c>
      <c r="AN124" s="37">
        <v>94.072150820221751</v>
      </c>
      <c r="AO124" s="37">
        <v>94.606342020493116</v>
      </c>
      <c r="AP124" s="37">
        <v>94.740880288286832</v>
      </c>
      <c r="AQ124" s="37">
        <v>96.03159169149248</v>
      </c>
      <c r="AR124" s="37">
        <v>95.073314961614372</v>
      </c>
      <c r="AS124" s="37">
        <v>96.728136927345901</v>
      </c>
      <c r="AT124" s="37">
        <v>97.305101070951565</v>
      </c>
      <c r="AU124" s="37">
        <v>98.46374799092446</v>
      </c>
      <c r="AV124" s="37">
        <v>99.44467670179526</v>
      </c>
      <c r="AW124" s="37">
        <v>99.985080980514084</v>
      </c>
      <c r="AX124" s="37">
        <v>100</v>
      </c>
      <c r="AY124" s="37">
        <v>100.00000000000003</v>
      </c>
      <c r="AZ124" s="37">
        <v>100.13851612621033</v>
      </c>
      <c r="BA124" s="37">
        <v>100.44865679663367</v>
      </c>
      <c r="BB124" s="37">
        <v>101.3256066422198</v>
      </c>
      <c r="BC124" s="37">
        <v>101.30094029098059</v>
      </c>
      <c r="BD124" s="37">
        <v>101.28301434351577</v>
      </c>
      <c r="BE124" s="37">
        <v>101.28301434351577</v>
      </c>
      <c r="BF124" s="37">
        <v>104.67681234636819</v>
      </c>
      <c r="BG124" s="37">
        <v>104.71304012777077</v>
      </c>
      <c r="BH124" s="37">
        <v>104.68202232613721</v>
      </c>
      <c r="BI124" s="37">
        <v>108.07467702594363</v>
      </c>
      <c r="BJ124" s="37">
        <v>108.10048586338048</v>
      </c>
      <c r="BK124" s="37">
        <v>108.13763469586851</v>
      </c>
      <c r="BL124" s="37">
        <v>108.01097784370344</v>
      </c>
      <c r="BM124" s="37">
        <v>108.05637360887997</v>
      </c>
      <c r="BN124" s="37">
        <v>106.07290056377569</v>
      </c>
      <c r="BO124" s="37">
        <v>105.94507500622613</v>
      </c>
      <c r="BP124" s="37">
        <v>105.87601013831976</v>
      </c>
      <c r="BQ124" s="37">
        <v>106.85834229644233</v>
      </c>
      <c r="BR124" s="37">
        <v>106.83845068269176</v>
      </c>
      <c r="BS124" s="37">
        <v>106.83885814383297</v>
      </c>
      <c r="BT124" s="37">
        <v>106.80019230994129</v>
      </c>
      <c r="BU124" s="37">
        <v>105.21199383150201</v>
      </c>
      <c r="BV124" s="37">
        <v>105.20447784968124</v>
      </c>
      <c r="BW124" s="37">
        <v>104.56086279353464</v>
      </c>
      <c r="BX124" s="37">
        <v>103.62948962792136</v>
      </c>
      <c r="BY124" s="37">
        <v>103.63655620754376</v>
      </c>
      <c r="BZ124" s="37">
        <v>104.70500208233352</v>
      </c>
      <c r="CA124" s="37">
        <v>104.56400467706595</v>
      </c>
      <c r="CB124" s="37">
        <v>104.56454082313705</v>
      </c>
      <c r="CC124" s="37">
        <v>104.6720522046469</v>
      </c>
      <c r="CD124" s="37">
        <v>104.66876912955418</v>
      </c>
      <c r="CE124" s="37">
        <v>109.02084033218313</v>
      </c>
      <c r="CF124" s="37">
        <v>109.02662315583093</v>
      </c>
      <c r="CG124" s="37">
        <v>108.89143877866161</v>
      </c>
      <c r="CH124" s="37">
        <v>108.87057517367997</v>
      </c>
      <c r="CI124" s="37">
        <v>108.67511970874692</v>
      </c>
      <c r="CJ124" s="37">
        <v>108.64323051143766</v>
      </c>
      <c r="CK124" s="37">
        <v>106.97358987127083</v>
      </c>
      <c r="CL124" s="37">
        <v>107.00503899469238</v>
      </c>
      <c r="CM124" s="37">
        <v>106.99445921998846</v>
      </c>
      <c r="CN124" s="37">
        <v>107.77754041828464</v>
      </c>
      <c r="CO124" s="37">
        <v>107.75244550697434</v>
      </c>
      <c r="CP124" s="37">
        <v>107.7663606484999</v>
      </c>
      <c r="CQ124" s="37">
        <v>107.7663606484999</v>
      </c>
      <c r="CR124" s="37">
        <v>107.76530752492066</v>
      </c>
      <c r="CS124" s="37">
        <v>108.03480935622703</v>
      </c>
      <c r="CT124" s="37">
        <v>108.06502661766245</v>
      </c>
      <c r="CU124" s="37">
        <v>108.02914415967558</v>
      </c>
      <c r="CV124" s="37">
        <v>108.03287603105829</v>
      </c>
      <c r="CW124" s="37">
        <v>108.03287603105829</v>
      </c>
      <c r="CX124" s="35">
        <v>109.40894531301937</v>
      </c>
      <c r="CY124" s="35">
        <v>109.42704260350786</v>
      </c>
      <c r="CZ124" s="35">
        <v>109.52328182713461</v>
      </c>
      <c r="DA124" s="35">
        <v>113.77090152098921</v>
      </c>
      <c r="DB124" s="35">
        <v>113.77389207013317</v>
      </c>
      <c r="DC124" s="35">
        <v>113.81065737931722</v>
      </c>
      <c r="DD124" s="35">
        <v>113.71787558184218</v>
      </c>
      <c r="DE124" s="35">
        <v>110.47747096400964</v>
      </c>
      <c r="DF124" s="35">
        <v>110.50878620634663</v>
      </c>
      <c r="DG124" s="35">
        <v>110.6630987184255</v>
      </c>
      <c r="DH124" s="35">
        <v>110.65898366645455</v>
      </c>
      <c r="DI124" s="35">
        <v>110.73298002149912</v>
      </c>
      <c r="DJ124" s="35">
        <v>117.23821342603568</v>
      </c>
      <c r="DK124" s="35">
        <v>117.1832187092392</v>
      </c>
      <c r="DL124" s="35">
        <v>117.1757641527454</v>
      </c>
      <c r="DM124" s="35">
        <v>126.87088705814497</v>
      </c>
      <c r="DN124" s="35">
        <v>126.90742949051206</v>
      </c>
      <c r="DO124" s="35">
        <v>126.96412544585182</v>
      </c>
      <c r="DP124" s="35">
        <v>127.29806427314004</v>
      </c>
      <c r="DQ124" s="35">
        <v>129.05084588097392</v>
      </c>
      <c r="DR124" s="35">
        <v>129.98798723304614</v>
      </c>
      <c r="DS124" s="35">
        <v>130.39534117731245</v>
      </c>
      <c r="DT124" s="35">
        <v>100</v>
      </c>
      <c r="DU124" s="35">
        <v>100.68056270158282</v>
      </c>
      <c r="DV124" s="35">
        <v>130.96879457295518</v>
      </c>
      <c r="DW124" s="37">
        <f t="shared" si="3"/>
        <v>0.68056270158281507</v>
      </c>
      <c r="DX124" s="37">
        <f t="shared" si="4"/>
        <v>-9.6322804649847313</v>
      </c>
      <c r="DY124" s="45"/>
      <c r="DZ124" s="36">
        <f t="shared" si="5"/>
        <v>0.76354066116334118</v>
      </c>
    </row>
    <row r="125" spans="1:130" s="36" customFormat="1" ht="13.5" customHeight="1">
      <c r="A125" s="3" t="s">
        <v>83</v>
      </c>
      <c r="B125" s="35">
        <v>3.9064111685082636</v>
      </c>
      <c r="C125" s="35">
        <v>95.052697215336181</v>
      </c>
      <c r="D125" s="35">
        <v>94.828987720954359</v>
      </c>
      <c r="E125" s="35">
        <v>92.791201585662648</v>
      </c>
      <c r="F125" s="35">
        <v>92.080414167168684</v>
      </c>
      <c r="G125" s="35">
        <v>93.481368972668946</v>
      </c>
      <c r="H125" s="35">
        <v>93.964004799614827</v>
      </c>
      <c r="I125" s="35">
        <v>94.041637860380277</v>
      </c>
      <c r="J125" s="35">
        <v>92.60733360806131</v>
      </c>
      <c r="K125" s="35">
        <v>92.659249279281994</v>
      </c>
      <c r="L125" s="35">
        <v>91.997597377953426</v>
      </c>
      <c r="M125" s="35">
        <v>91.872020657532516</v>
      </c>
      <c r="N125" s="35">
        <v>91.169677434009813</v>
      </c>
      <c r="O125" s="35">
        <v>91.71080593745161</v>
      </c>
      <c r="P125" s="35">
        <v>91.90569140006869</v>
      </c>
      <c r="Q125" s="35">
        <v>92.906470854862306</v>
      </c>
      <c r="R125" s="35">
        <v>92.216259392234448</v>
      </c>
      <c r="S125" s="35">
        <v>92.030406743055366</v>
      </c>
      <c r="T125" s="35">
        <v>92.35088132860858</v>
      </c>
      <c r="U125" s="35">
        <v>92.117004167110252</v>
      </c>
      <c r="V125" s="35">
        <v>91.966050978662565</v>
      </c>
      <c r="W125" s="35">
        <v>92.130454123766214</v>
      </c>
      <c r="X125" s="35">
        <v>92.723060164555221</v>
      </c>
      <c r="Y125" s="35">
        <v>93.412249250984743</v>
      </c>
      <c r="Z125" s="35">
        <v>92.489221024135773</v>
      </c>
      <c r="AA125" s="35">
        <v>95.418355436253862</v>
      </c>
      <c r="AB125" s="35">
        <v>95.630208887807399</v>
      </c>
      <c r="AC125" s="35">
        <v>95.654770504767839</v>
      </c>
      <c r="AD125" s="35">
        <v>95.889037382324759</v>
      </c>
      <c r="AE125" s="35">
        <v>95.645436329901287</v>
      </c>
      <c r="AF125" s="35">
        <v>95.87177581251045</v>
      </c>
      <c r="AG125" s="35">
        <v>96.097183778686897</v>
      </c>
      <c r="AH125" s="35">
        <v>96.381410353900193</v>
      </c>
      <c r="AI125" s="35">
        <v>97.261940519824194</v>
      </c>
      <c r="AJ125" s="35">
        <v>97.728734810578985</v>
      </c>
      <c r="AK125" s="35">
        <v>97.932632351375602</v>
      </c>
      <c r="AL125" s="35">
        <v>97.771641598101994</v>
      </c>
      <c r="AM125" s="35">
        <v>98.18182250239532</v>
      </c>
      <c r="AN125" s="35">
        <v>98.653968260003339</v>
      </c>
      <c r="AO125" s="35">
        <v>99.032382552887313</v>
      </c>
      <c r="AP125" s="35">
        <v>99.176463431326312</v>
      </c>
      <c r="AQ125" s="35">
        <v>99.02444565266984</v>
      </c>
      <c r="AR125" s="35">
        <v>98.901200325460437</v>
      </c>
      <c r="AS125" s="35">
        <v>99.082484829589518</v>
      </c>
      <c r="AT125" s="35">
        <v>98.847676151658476</v>
      </c>
      <c r="AU125" s="35">
        <v>99.142472586802114</v>
      </c>
      <c r="AV125" s="35">
        <v>100.05738331330889</v>
      </c>
      <c r="AW125" s="35">
        <v>99.9333490487126</v>
      </c>
      <c r="AX125" s="35">
        <v>100</v>
      </c>
      <c r="AY125" s="35">
        <v>99.47634880352949</v>
      </c>
      <c r="AZ125" s="35">
        <v>100.57586542294722</v>
      </c>
      <c r="BA125" s="35">
        <v>100.65527020212119</v>
      </c>
      <c r="BB125" s="35">
        <v>100.35219614398936</v>
      </c>
      <c r="BC125" s="35">
        <v>100.05281438152885</v>
      </c>
      <c r="BD125" s="35">
        <v>100.11241606206633</v>
      </c>
      <c r="BE125" s="35">
        <v>100.07119897756532</v>
      </c>
      <c r="BF125" s="35">
        <v>99.645059230281461</v>
      </c>
      <c r="BG125" s="35">
        <v>100.06137134719155</v>
      </c>
      <c r="BH125" s="35">
        <v>99.859040390863967</v>
      </c>
      <c r="BI125" s="35">
        <v>99.587386732503703</v>
      </c>
      <c r="BJ125" s="35">
        <v>99.130358611932294</v>
      </c>
      <c r="BK125" s="35">
        <v>99.044622759199314</v>
      </c>
      <c r="BL125" s="35">
        <v>99.117898025139667</v>
      </c>
      <c r="BM125" s="35">
        <v>98.824023117715811</v>
      </c>
      <c r="BN125" s="35">
        <v>98.789858240049355</v>
      </c>
      <c r="BO125" s="35">
        <v>98.36211903357264</v>
      </c>
      <c r="BP125" s="35">
        <v>98.439958466660158</v>
      </c>
      <c r="BQ125" s="35">
        <v>98.08014977281735</v>
      </c>
      <c r="BR125" s="35">
        <v>96.894150006548983</v>
      </c>
      <c r="BS125" s="35">
        <v>97.003844643669083</v>
      </c>
      <c r="BT125" s="35">
        <v>97.036788285656471</v>
      </c>
      <c r="BU125" s="35">
        <v>97.094515421905825</v>
      </c>
      <c r="BV125" s="35">
        <v>96.944470190065815</v>
      </c>
      <c r="BW125" s="35">
        <v>97.237934809533741</v>
      </c>
      <c r="BX125" s="35">
        <v>97.335784922230175</v>
      </c>
      <c r="BY125" s="35">
        <v>97.431349982673325</v>
      </c>
      <c r="BZ125" s="35">
        <v>97.396331699721898</v>
      </c>
      <c r="CA125" s="35">
        <v>96.966940551748493</v>
      </c>
      <c r="CB125" s="35">
        <v>97.077477889484328</v>
      </c>
      <c r="CC125" s="35">
        <v>97.110142546095958</v>
      </c>
      <c r="CD125" s="35">
        <v>97.020119056925253</v>
      </c>
      <c r="CE125" s="35">
        <v>96.732141864351732</v>
      </c>
      <c r="CF125" s="35">
        <v>96.84669134117361</v>
      </c>
      <c r="CG125" s="35">
        <v>96.829905798971865</v>
      </c>
      <c r="CH125" s="35">
        <v>96.536725573471429</v>
      </c>
      <c r="CI125" s="35">
        <v>96.257773547946073</v>
      </c>
      <c r="CJ125" s="35">
        <v>96.200762967982214</v>
      </c>
      <c r="CK125" s="35">
        <v>95.619866922287912</v>
      </c>
      <c r="CL125" s="35">
        <v>95.280561348701482</v>
      </c>
      <c r="CM125" s="35">
        <v>94.963511483223627</v>
      </c>
      <c r="CN125" s="35">
        <v>95.049625230378638</v>
      </c>
      <c r="CO125" s="35">
        <v>94.760874026900836</v>
      </c>
      <c r="CP125" s="35">
        <v>94.879767100856313</v>
      </c>
      <c r="CQ125" s="35">
        <v>94.970869744782433</v>
      </c>
      <c r="CR125" s="35">
        <v>95.129009627493375</v>
      </c>
      <c r="CS125" s="35">
        <v>95.259171495587296</v>
      </c>
      <c r="CT125" s="35">
        <v>95.585543450855411</v>
      </c>
      <c r="CU125" s="35">
        <v>95.661474563824683</v>
      </c>
      <c r="CV125" s="35">
        <v>96.156577026670504</v>
      </c>
      <c r="CW125" s="35">
        <v>96.501976607560721</v>
      </c>
      <c r="CX125" s="35">
        <v>96.43695274741961</v>
      </c>
      <c r="CY125" s="35">
        <v>96.349178890014457</v>
      </c>
      <c r="CZ125" s="35">
        <v>96.668174862045106</v>
      </c>
      <c r="DA125" s="35">
        <v>96.770306856468125</v>
      </c>
      <c r="DB125" s="35">
        <v>96.823659697306596</v>
      </c>
      <c r="DC125" s="35">
        <v>96.938905998817731</v>
      </c>
      <c r="DD125" s="35">
        <v>99.513731885496284</v>
      </c>
      <c r="DE125" s="35">
        <v>100.61180194760036</v>
      </c>
      <c r="DF125" s="35">
        <v>101.35918723018649</v>
      </c>
      <c r="DG125" s="35">
        <v>102.01054496362207</v>
      </c>
      <c r="DH125" s="35">
        <v>102.22785635503428</v>
      </c>
      <c r="DI125" s="35">
        <v>101.66772115061576</v>
      </c>
      <c r="DJ125" s="35">
        <v>101.93276726398635</v>
      </c>
      <c r="DK125" s="35">
        <v>102.26547682003161</v>
      </c>
      <c r="DL125" s="35">
        <v>103.28632511516176</v>
      </c>
      <c r="DM125" s="35">
        <v>104.05733730823695</v>
      </c>
      <c r="DN125" s="35">
        <v>104.41325178960955</v>
      </c>
      <c r="DO125" s="35">
        <v>104.48569719547983</v>
      </c>
      <c r="DP125" s="35">
        <v>118.73307990837371</v>
      </c>
      <c r="DQ125" s="35">
        <v>137.04241038646279</v>
      </c>
      <c r="DR125" s="35">
        <v>150.84284990499322</v>
      </c>
      <c r="DS125" s="35">
        <v>160.98129822429439</v>
      </c>
      <c r="DT125" s="35">
        <v>100</v>
      </c>
      <c r="DU125" s="35">
        <v>105.16492527322767</v>
      </c>
      <c r="DV125" s="35">
        <v>167.96745479649232</v>
      </c>
      <c r="DW125" s="35">
        <f t="shared" si="3"/>
        <v>5.1649252732276665</v>
      </c>
      <c r="DX125" s="35">
        <f t="shared" si="4"/>
        <v>-2.1793045794651107</v>
      </c>
      <c r="DY125" s="44"/>
      <c r="DZ125" s="36">
        <f t="shared" si="5"/>
        <v>0.59535342796709634</v>
      </c>
    </row>
    <row r="126" spans="1:130" s="36" customFormat="1" ht="13">
      <c r="A126" s="3" t="s">
        <v>84</v>
      </c>
      <c r="B126" s="35">
        <v>2.425701348498134</v>
      </c>
      <c r="C126" s="35">
        <v>87.806013287655517</v>
      </c>
      <c r="D126" s="35">
        <v>88.495143975797163</v>
      </c>
      <c r="E126" s="35">
        <v>88.448086348101796</v>
      </c>
      <c r="F126" s="35">
        <v>92.780214253984553</v>
      </c>
      <c r="G126" s="35">
        <v>93.71352288919627</v>
      </c>
      <c r="H126" s="35">
        <v>96.850969737307096</v>
      </c>
      <c r="I126" s="35">
        <v>97.927645139441125</v>
      </c>
      <c r="J126" s="35">
        <v>97.709818139333919</v>
      </c>
      <c r="K126" s="35">
        <v>97.218091071611809</v>
      </c>
      <c r="L126" s="35">
        <v>96.677593391612646</v>
      </c>
      <c r="M126" s="35">
        <v>95.814975745155536</v>
      </c>
      <c r="N126" s="35">
        <v>94.8586008084051</v>
      </c>
      <c r="O126" s="35">
        <v>94.036161404078513</v>
      </c>
      <c r="P126" s="35">
        <v>94.026313343781254</v>
      </c>
      <c r="Q126" s="35">
        <v>95.55306609120548</v>
      </c>
      <c r="R126" s="35">
        <v>95.008135361293355</v>
      </c>
      <c r="S126" s="35">
        <v>94.412450003359396</v>
      </c>
      <c r="T126" s="35">
        <v>95.128148437537988</v>
      </c>
      <c r="U126" s="35">
        <v>95.183963521194528</v>
      </c>
      <c r="V126" s="35">
        <v>94.646230783993744</v>
      </c>
      <c r="W126" s="35">
        <v>94.752377003794052</v>
      </c>
      <c r="X126" s="35">
        <v>95.612795186468375</v>
      </c>
      <c r="Y126" s="35">
        <v>95.18809179695198</v>
      </c>
      <c r="Z126" s="35">
        <v>95.610962416637406</v>
      </c>
      <c r="AA126" s="35">
        <v>96.391510423683982</v>
      </c>
      <c r="AB126" s="35">
        <v>96.698674747581279</v>
      </c>
      <c r="AC126" s="35">
        <v>96.852159927997349</v>
      </c>
      <c r="AD126" s="35">
        <v>97.216270614259457</v>
      </c>
      <c r="AE126" s="35">
        <v>96.926902789932626</v>
      </c>
      <c r="AF126" s="35">
        <v>97.596731866086841</v>
      </c>
      <c r="AG126" s="35">
        <v>98.027393459389401</v>
      </c>
      <c r="AH126" s="35">
        <v>98.463430516227064</v>
      </c>
      <c r="AI126" s="35">
        <v>98.738192003740664</v>
      </c>
      <c r="AJ126" s="35">
        <v>98.681294654849864</v>
      </c>
      <c r="AK126" s="35">
        <v>98.640682516049068</v>
      </c>
      <c r="AL126" s="35">
        <v>98.745094487276035</v>
      </c>
      <c r="AM126" s="35">
        <v>99.371164781101356</v>
      </c>
      <c r="AN126" s="35">
        <v>100.11984701341332</v>
      </c>
      <c r="AO126" s="35">
        <v>100.5370128155881</v>
      </c>
      <c r="AP126" s="35">
        <v>100.70971197035493</v>
      </c>
      <c r="AQ126" s="35">
        <v>100.40045216985452</v>
      </c>
      <c r="AR126" s="35">
        <v>100.43045433616081</v>
      </c>
      <c r="AS126" s="35">
        <v>100.37433781967657</v>
      </c>
      <c r="AT126" s="35">
        <v>99.939662034436552</v>
      </c>
      <c r="AU126" s="35">
        <v>100.4462087586426</v>
      </c>
      <c r="AV126" s="35">
        <v>100.48495140646689</v>
      </c>
      <c r="AW126" s="35">
        <v>99.876709711211618</v>
      </c>
      <c r="AX126" s="35">
        <v>100</v>
      </c>
      <c r="AY126" s="35">
        <v>99.15669878999671</v>
      </c>
      <c r="AZ126" s="35">
        <v>101.58266242310248</v>
      </c>
      <c r="BA126" s="35">
        <v>101.55919225738076</v>
      </c>
      <c r="BB126" s="35">
        <v>101.04716950536381</v>
      </c>
      <c r="BC126" s="35">
        <v>100.58596494235907</v>
      </c>
      <c r="BD126" s="35">
        <v>100.68118315301668</v>
      </c>
      <c r="BE126" s="35">
        <v>100.29564276220148</v>
      </c>
      <c r="BF126" s="35">
        <v>99.541233997265181</v>
      </c>
      <c r="BG126" s="35">
        <v>100.14539241359958</v>
      </c>
      <c r="BH126" s="35">
        <v>99.894570919514521</v>
      </c>
      <c r="BI126" s="35">
        <v>99.452211742613542</v>
      </c>
      <c r="BJ126" s="35">
        <v>98.678338290017365</v>
      </c>
      <c r="BK126" s="35">
        <v>98.504501594011913</v>
      </c>
      <c r="BL126" s="35">
        <v>98.525655965698988</v>
      </c>
      <c r="BM126" s="35">
        <v>97.975781065496008</v>
      </c>
      <c r="BN126" s="35">
        <v>97.7223916352157</v>
      </c>
      <c r="BO126" s="35">
        <v>97.068773353253235</v>
      </c>
      <c r="BP126" s="35">
        <v>97.21582006553308</v>
      </c>
      <c r="BQ126" s="35">
        <v>96.859932301978574</v>
      </c>
      <c r="BR126" s="35">
        <v>96.948567324136221</v>
      </c>
      <c r="BS126" s="35">
        <v>97.274279030347827</v>
      </c>
      <c r="BT126" s="35">
        <v>97.452133244349454</v>
      </c>
      <c r="BU126" s="35">
        <v>97.640931509847519</v>
      </c>
      <c r="BV126" s="35">
        <v>97.40687226364075</v>
      </c>
      <c r="BW126" s="35">
        <v>97.928531647866819</v>
      </c>
      <c r="BX126" s="35">
        <v>98.06227626613321</v>
      </c>
      <c r="BY126" s="35">
        <v>98.130146122150038</v>
      </c>
      <c r="BZ126" s="35">
        <v>97.967617448847633</v>
      </c>
      <c r="CA126" s="35">
        <v>97.360219081766004</v>
      </c>
      <c r="CB126" s="35">
        <v>97.606610128686526</v>
      </c>
      <c r="CC126" s="35">
        <v>97.703802492800463</v>
      </c>
      <c r="CD126" s="35">
        <v>97.558479728178867</v>
      </c>
      <c r="CE126" s="35">
        <v>97.103046325967028</v>
      </c>
      <c r="CF126" s="35">
        <v>97.208126263473247</v>
      </c>
      <c r="CG126" s="35">
        <v>97.415933550981947</v>
      </c>
      <c r="CH126" s="35">
        <v>96.880927904483087</v>
      </c>
      <c r="CI126" s="35">
        <v>96.42009433042891</v>
      </c>
      <c r="CJ126" s="35">
        <v>96.323553163321407</v>
      </c>
      <c r="CK126" s="35">
        <v>95.404744460846459</v>
      </c>
      <c r="CL126" s="35">
        <v>94.835251404728567</v>
      </c>
      <c r="CM126" s="35">
        <v>94.308478735205995</v>
      </c>
      <c r="CN126" s="35">
        <v>94.452907113984011</v>
      </c>
      <c r="CO126" s="35">
        <v>94.014488187426153</v>
      </c>
      <c r="CP126" s="35">
        <v>94.234672419215954</v>
      </c>
      <c r="CQ126" s="35">
        <v>94.367994511962706</v>
      </c>
      <c r="CR126" s="35">
        <v>94.620896946824715</v>
      </c>
      <c r="CS126" s="35">
        <v>94.827705248480783</v>
      </c>
      <c r="CT126" s="35">
        <v>95.340319564586451</v>
      </c>
      <c r="CU126" s="35">
        <v>95.442274811840591</v>
      </c>
      <c r="CV126" s="35">
        <v>96.164791656124407</v>
      </c>
      <c r="CW126" s="35">
        <v>96.839470021003095</v>
      </c>
      <c r="CX126" s="35">
        <v>96.735286838528026</v>
      </c>
      <c r="CY126" s="35">
        <v>96.540706630510542</v>
      </c>
      <c r="CZ126" s="35">
        <v>97.075086289222796</v>
      </c>
      <c r="DA126" s="35">
        <v>97.353697476863005</v>
      </c>
      <c r="DB126" s="35">
        <v>97.393675507919539</v>
      </c>
      <c r="DC126" s="35">
        <v>97.597294021892296</v>
      </c>
      <c r="DD126" s="35">
        <v>101.45165535525837</v>
      </c>
      <c r="DE126" s="35">
        <v>103.28857229716755</v>
      </c>
      <c r="DF126" s="35">
        <v>104.3581783516546</v>
      </c>
      <c r="DG126" s="35">
        <v>105.47135183793536</v>
      </c>
      <c r="DH126" s="35">
        <v>105.79589101489836</v>
      </c>
      <c r="DI126" s="35">
        <v>105.16892856349115</v>
      </c>
      <c r="DJ126" s="35">
        <v>105.54135016975894</v>
      </c>
      <c r="DK126" s="35">
        <v>106.04753451082938</v>
      </c>
      <c r="DL126" s="35">
        <v>107.68475509442167</v>
      </c>
      <c r="DM126" s="35">
        <v>108.82127861764138</v>
      </c>
      <c r="DN126" s="35">
        <v>109.51313231193436</v>
      </c>
      <c r="DO126" s="35">
        <v>110.22416175287199</v>
      </c>
      <c r="DP126" s="35">
        <v>127.68541149252869</v>
      </c>
      <c r="DQ126" s="35">
        <v>154.68670720149154</v>
      </c>
      <c r="DR126" s="35">
        <v>171.94413729422078</v>
      </c>
      <c r="DS126" s="35">
        <v>184.33837901993175</v>
      </c>
      <c r="DT126" s="35">
        <v>100</v>
      </c>
      <c r="DU126" s="35">
        <v>104.43475702785372</v>
      </c>
      <c r="DV126" s="35">
        <v>191.38310636483678</v>
      </c>
      <c r="DW126" s="35">
        <f t="shared" si="3"/>
        <v>4.4347570278537205</v>
      </c>
      <c r="DX126" s="35">
        <f t="shared" si="4"/>
        <v>-5.478370624131486</v>
      </c>
      <c r="DY126" s="44"/>
      <c r="DZ126" s="36">
        <f t="shared" si="5"/>
        <v>0.522512158462766</v>
      </c>
    </row>
    <row r="127" spans="1:130">
      <c r="A127" s="1" t="s">
        <v>85</v>
      </c>
      <c r="B127" s="37">
        <v>0.70523988071061672</v>
      </c>
      <c r="C127" s="37">
        <v>76.020972601835126</v>
      </c>
      <c r="D127" s="37">
        <v>81.802847603104667</v>
      </c>
      <c r="E127" s="37">
        <v>82.111493440425477</v>
      </c>
      <c r="F127" s="37">
        <v>82.431335898597126</v>
      </c>
      <c r="G127" s="37">
        <v>85.134344682299968</v>
      </c>
      <c r="H127" s="37">
        <v>87.2022657481632</v>
      </c>
      <c r="I127" s="37">
        <v>89.393318597578116</v>
      </c>
      <c r="J127" s="37">
        <v>92.188576155469505</v>
      </c>
      <c r="K127" s="37">
        <v>93.105244043613808</v>
      </c>
      <c r="L127" s="37">
        <v>93.990162835626322</v>
      </c>
      <c r="M127" s="37">
        <v>94.525455611007786</v>
      </c>
      <c r="N127" s="37">
        <v>94.381909254116906</v>
      </c>
      <c r="O127" s="37">
        <v>93.927538702143877</v>
      </c>
      <c r="P127" s="37">
        <v>93.98876067186994</v>
      </c>
      <c r="Q127" s="37">
        <v>93.956625914596231</v>
      </c>
      <c r="R127" s="37">
        <v>92.82535995159671</v>
      </c>
      <c r="S127" s="37">
        <v>92.701298858021403</v>
      </c>
      <c r="T127" s="37">
        <v>93.008392659513206</v>
      </c>
      <c r="U127" s="37">
        <v>93.68305611461173</v>
      </c>
      <c r="V127" s="37">
        <v>92.886202749953355</v>
      </c>
      <c r="W127" s="37">
        <v>92.419603479185284</v>
      </c>
      <c r="X127" s="37">
        <v>93.830576502529922</v>
      </c>
      <c r="Y127" s="37">
        <v>93.74116721202202</v>
      </c>
      <c r="Z127" s="37">
        <v>92.861594479111233</v>
      </c>
      <c r="AA127" s="37">
        <v>93.563359721528926</v>
      </c>
      <c r="AB127" s="37">
        <v>93.278505872763446</v>
      </c>
      <c r="AC127" s="37">
        <v>93.135911700324314</v>
      </c>
      <c r="AD127" s="37">
        <v>93.144699825469033</v>
      </c>
      <c r="AE127" s="37">
        <v>92.949506139296034</v>
      </c>
      <c r="AF127" s="37">
        <v>92.759550358161704</v>
      </c>
      <c r="AG127" s="37">
        <v>93.741554923425468</v>
      </c>
      <c r="AH127" s="37">
        <v>95.218606133411924</v>
      </c>
      <c r="AI127" s="37">
        <v>95.730316766298344</v>
      </c>
      <c r="AJ127" s="37">
        <v>95.353970628504499</v>
      </c>
      <c r="AK127" s="37">
        <v>95.249402582340394</v>
      </c>
      <c r="AL127" s="37">
        <v>94.945490057331099</v>
      </c>
      <c r="AM127" s="37">
        <v>94.983295720259065</v>
      </c>
      <c r="AN127" s="37">
        <v>95.77774679465297</v>
      </c>
      <c r="AO127" s="37">
        <v>95.898439073889719</v>
      </c>
      <c r="AP127" s="37">
        <v>97.347286179821751</v>
      </c>
      <c r="AQ127" s="37">
        <v>96.810587166874157</v>
      </c>
      <c r="AR127" s="37">
        <v>96.9863496697687</v>
      </c>
      <c r="AS127" s="37">
        <v>97.762479479803801</v>
      </c>
      <c r="AT127" s="37">
        <v>97.783864424468263</v>
      </c>
      <c r="AU127" s="37">
        <v>97.602978049300759</v>
      </c>
      <c r="AV127" s="37">
        <v>98.422736795499844</v>
      </c>
      <c r="AW127" s="37">
        <v>98.980303804573964</v>
      </c>
      <c r="AX127" s="37">
        <v>100</v>
      </c>
      <c r="AY127" s="37">
        <v>100.02941808688351</v>
      </c>
      <c r="AZ127" s="37">
        <v>100.76585936451887</v>
      </c>
      <c r="BA127" s="37">
        <v>100.73056737528269</v>
      </c>
      <c r="BB127" s="37">
        <v>99.946772433038021</v>
      </c>
      <c r="BC127" s="37">
        <v>99.87576609264471</v>
      </c>
      <c r="BD127" s="37">
        <v>99.27711678345517</v>
      </c>
      <c r="BE127" s="37">
        <v>99.410650096322001</v>
      </c>
      <c r="BF127" s="37">
        <v>99.290094685877349</v>
      </c>
      <c r="BG127" s="37">
        <v>99.386949618066609</v>
      </c>
      <c r="BH127" s="37">
        <v>99.381987372108753</v>
      </c>
      <c r="BI127" s="37">
        <v>99.392669748092374</v>
      </c>
      <c r="BJ127" s="37">
        <v>99.668581540246848</v>
      </c>
      <c r="BK127" s="37">
        <v>99.165121083911174</v>
      </c>
      <c r="BL127" s="37">
        <v>98.678187397484052</v>
      </c>
      <c r="BM127" s="37">
        <v>98.671825119635358</v>
      </c>
      <c r="BN127" s="37">
        <v>98.966595599261353</v>
      </c>
      <c r="BO127" s="37">
        <v>99.271208975595215</v>
      </c>
      <c r="BP127" s="37">
        <v>99.295802924703793</v>
      </c>
      <c r="BQ127" s="37">
        <v>99.240496970898093</v>
      </c>
      <c r="BR127" s="37">
        <v>99.034908186006064</v>
      </c>
      <c r="BS127" s="37">
        <v>98.203408017358583</v>
      </c>
      <c r="BT127" s="37">
        <v>98.232801931316672</v>
      </c>
      <c r="BU127" s="37">
        <v>98.360263912083482</v>
      </c>
      <c r="BV127" s="37">
        <v>98.337707555856738</v>
      </c>
      <c r="BW127" s="37">
        <v>98.822507638106472</v>
      </c>
      <c r="BX127" s="37">
        <v>98.622928162072455</v>
      </c>
      <c r="BY127" s="37">
        <v>98.685011723796407</v>
      </c>
      <c r="BZ127" s="37">
        <v>98.575683934963109</v>
      </c>
      <c r="CA127" s="37">
        <v>98.538430241475865</v>
      </c>
      <c r="CB127" s="37">
        <v>98.373409151199681</v>
      </c>
      <c r="CC127" s="37">
        <v>98.257996681202712</v>
      </c>
      <c r="CD127" s="37">
        <v>98.358612893367621</v>
      </c>
      <c r="CE127" s="37">
        <v>98.318109774783935</v>
      </c>
      <c r="CF127" s="37">
        <v>98.049147095887449</v>
      </c>
      <c r="CG127" s="37">
        <v>98.017572938323823</v>
      </c>
      <c r="CH127" s="37">
        <v>97.560794140138526</v>
      </c>
      <c r="CI127" s="37">
        <v>97.400268462150152</v>
      </c>
      <c r="CJ127" s="37">
        <v>96.870993391501088</v>
      </c>
      <c r="CK127" s="37">
        <v>96.76563998299838</v>
      </c>
      <c r="CL127" s="37">
        <v>96.757094948700484</v>
      </c>
      <c r="CM127" s="37">
        <v>96.208310919647516</v>
      </c>
      <c r="CN127" s="37">
        <v>95.966565038316546</v>
      </c>
      <c r="CO127" s="37">
        <v>95.400064507596525</v>
      </c>
      <c r="CP127" s="37">
        <v>95.328114713996868</v>
      </c>
      <c r="CQ127" s="37">
        <v>95.326787882970876</v>
      </c>
      <c r="CR127" s="37">
        <v>95.355052114009567</v>
      </c>
      <c r="CS127" s="37">
        <v>95.251414039336993</v>
      </c>
      <c r="CT127" s="37">
        <v>95.50630760704199</v>
      </c>
      <c r="CU127" s="37">
        <v>95.218938532878212</v>
      </c>
      <c r="CV127" s="37">
        <v>95.217289407426875</v>
      </c>
      <c r="CW127" s="37">
        <v>95.209396660351459</v>
      </c>
      <c r="CX127" s="37">
        <v>95.14327669418094</v>
      </c>
      <c r="CY127" s="37">
        <v>94.139662612243882</v>
      </c>
      <c r="CZ127" s="37">
        <v>92.934047818843823</v>
      </c>
      <c r="DA127" s="37">
        <v>92.852451219288682</v>
      </c>
      <c r="DB127" s="37">
        <v>92.938814883201346</v>
      </c>
      <c r="DC127" s="37">
        <v>92.496722509255036</v>
      </c>
      <c r="DD127" s="37">
        <v>91.860741463872827</v>
      </c>
      <c r="DE127" s="37">
        <v>91.908343230811326</v>
      </c>
      <c r="DF127" s="37">
        <v>92.041288694154105</v>
      </c>
      <c r="DG127" s="37">
        <v>91.806049430367736</v>
      </c>
      <c r="DH127" s="37">
        <v>92.18236127540635</v>
      </c>
      <c r="DI127" s="37">
        <v>92.923715378402591</v>
      </c>
      <c r="DJ127" s="37">
        <v>93.920197910584704</v>
      </c>
      <c r="DK127" s="37">
        <v>93.966278273154614</v>
      </c>
      <c r="DL127" s="37">
        <v>93.923706009537469</v>
      </c>
      <c r="DM127" s="37">
        <v>93.706810550168555</v>
      </c>
      <c r="DN127" s="37">
        <v>94.261732394414722</v>
      </c>
      <c r="DO127" s="37">
        <v>94.476204931619208</v>
      </c>
      <c r="DP127" s="37">
        <v>106.88729255815061</v>
      </c>
      <c r="DQ127" s="37">
        <v>118.21015025412842</v>
      </c>
      <c r="DR127" s="37">
        <v>125.75281363197104</v>
      </c>
      <c r="DS127" s="37">
        <v>143.68474291097229</v>
      </c>
      <c r="DT127" s="35">
        <v>100</v>
      </c>
      <c r="DU127" s="37">
        <v>101.57946878749723</v>
      </c>
      <c r="DV127" s="37">
        <v>144.29977016749345</v>
      </c>
      <c r="DW127" s="37">
        <f t="shared" si="3"/>
        <v>1.579468787497234</v>
      </c>
      <c r="DX127" s="37">
        <f t="shared" si="4"/>
        <v>8.4806232086390878</v>
      </c>
      <c r="DY127" s="45"/>
      <c r="DZ127" s="36">
        <f t="shared" si="5"/>
        <v>0.69300179677297291</v>
      </c>
    </row>
    <row r="128" spans="1:130" ht="13.5" customHeight="1">
      <c r="A128" s="1" t="s">
        <v>86</v>
      </c>
      <c r="B128" s="37">
        <v>0.13833822831662002</v>
      </c>
      <c r="C128" s="37"/>
      <c r="D128" s="37"/>
      <c r="E128" s="37"/>
      <c r="F128" s="37">
        <v>100.63754404637544</v>
      </c>
      <c r="G128" s="37">
        <v>99.894863686700717</v>
      </c>
      <c r="H128" s="37">
        <v>99.894863686699551</v>
      </c>
      <c r="I128" s="37">
        <v>99.894863686699551</v>
      </c>
      <c r="J128" s="37">
        <v>94.347931664363628</v>
      </c>
      <c r="K128" s="37">
        <v>98.14516230485242</v>
      </c>
      <c r="L128" s="37">
        <v>98.14516230485242</v>
      </c>
      <c r="M128" s="37">
        <v>98.14516230485242</v>
      </c>
      <c r="N128" s="37">
        <v>100.43978638502365</v>
      </c>
      <c r="O128" s="37">
        <v>100.43665979113925</v>
      </c>
      <c r="P128" s="37">
        <v>97.121577092411059</v>
      </c>
      <c r="Q128" s="37">
        <v>94.183416293580606</v>
      </c>
      <c r="R128" s="37">
        <v>91.269880565563597</v>
      </c>
      <c r="S128" s="37">
        <v>92.596762089225763</v>
      </c>
      <c r="T128" s="37">
        <v>91.31583310582289</v>
      </c>
      <c r="U128" s="37">
        <v>90.903665224312803</v>
      </c>
      <c r="V128" s="37">
        <v>91.31583310582289</v>
      </c>
      <c r="W128" s="37">
        <v>91.31583310582289</v>
      </c>
      <c r="X128" s="37">
        <v>91.31583310582289</v>
      </c>
      <c r="Y128" s="37">
        <v>78.344143715122854</v>
      </c>
      <c r="Z128" s="37">
        <v>91.31583310582289</v>
      </c>
      <c r="AA128" s="37">
        <v>91.31583310582289</v>
      </c>
      <c r="AB128" s="37">
        <v>90.309987645871587</v>
      </c>
      <c r="AC128" s="37">
        <v>90.166302857738856</v>
      </c>
      <c r="AD128" s="37">
        <v>90.166302857738856</v>
      </c>
      <c r="AE128" s="37">
        <v>89.974716214492261</v>
      </c>
      <c r="AF128" s="37">
        <v>89.974716214492261</v>
      </c>
      <c r="AG128" s="37">
        <v>89.304152574524721</v>
      </c>
      <c r="AH128" s="37">
        <v>89.706482447621681</v>
      </c>
      <c r="AI128" s="37">
        <v>90.854101192487121</v>
      </c>
      <c r="AJ128" s="37">
        <v>90.761756887540855</v>
      </c>
      <c r="AK128" s="37">
        <v>90.761756887540855</v>
      </c>
      <c r="AL128" s="37">
        <v>95.582131683456723</v>
      </c>
      <c r="AM128" s="37">
        <v>95.259970670891917</v>
      </c>
      <c r="AN128" s="37">
        <v>94.948998185318572</v>
      </c>
      <c r="AO128" s="37">
        <v>93.532408082666691</v>
      </c>
      <c r="AP128" s="37">
        <v>91.407460597062183</v>
      </c>
      <c r="AQ128" s="37">
        <v>92.013801884326625</v>
      </c>
      <c r="AR128" s="37">
        <v>91.936250952115586</v>
      </c>
      <c r="AS128" s="37">
        <v>90.599808932786956</v>
      </c>
      <c r="AT128" s="37">
        <v>90.599808932786956</v>
      </c>
      <c r="AU128" s="37">
        <v>97.802269951626485</v>
      </c>
      <c r="AV128" s="37">
        <v>99.636243015221794</v>
      </c>
      <c r="AW128" s="37">
        <v>98.372614724475497</v>
      </c>
      <c r="AX128" s="37">
        <v>100</v>
      </c>
      <c r="AY128" s="37">
        <v>100</v>
      </c>
      <c r="AZ128" s="37">
        <v>99.562333302983504</v>
      </c>
      <c r="BA128" s="37">
        <v>100</v>
      </c>
      <c r="BB128" s="37">
        <v>99.562333302983504</v>
      </c>
      <c r="BC128" s="37">
        <v>99.372958629180118</v>
      </c>
      <c r="BD128" s="37">
        <v>99.372958629180118</v>
      </c>
      <c r="BE128" s="37">
        <v>99.372958629180118</v>
      </c>
      <c r="BF128" s="37">
        <v>99.411022606141501</v>
      </c>
      <c r="BG128" s="37">
        <v>99.420886573273464</v>
      </c>
      <c r="BH128" s="37">
        <v>99.369771286407669</v>
      </c>
      <c r="BI128" s="37">
        <v>99.369771286407669</v>
      </c>
      <c r="BJ128" s="37">
        <v>99.369771286407669</v>
      </c>
      <c r="BK128" s="37">
        <v>99.55110248021596</v>
      </c>
      <c r="BL128" s="37">
        <v>99.542494548791908</v>
      </c>
      <c r="BM128" s="37">
        <v>99.542494548791908</v>
      </c>
      <c r="BN128" s="37">
        <v>99.285637686808613</v>
      </c>
      <c r="BO128" s="37">
        <v>99.285637686808613</v>
      </c>
      <c r="BP128" s="37">
        <v>98.697308168409933</v>
      </c>
      <c r="BQ128" s="37">
        <v>98.493626635913486</v>
      </c>
      <c r="BR128" s="37">
        <v>98.493626635913486</v>
      </c>
      <c r="BS128" s="37">
        <v>98.716660684406747</v>
      </c>
      <c r="BT128" s="37">
        <v>98.716660684406747</v>
      </c>
      <c r="BU128" s="37">
        <v>98.716660684406747</v>
      </c>
      <c r="BV128" s="37">
        <v>98.716660684406747</v>
      </c>
      <c r="BW128" s="37">
        <v>99.062981719753935</v>
      </c>
      <c r="BX128" s="37">
        <v>99.163598063024097</v>
      </c>
      <c r="BY128" s="37">
        <v>99.255490128917089</v>
      </c>
      <c r="BZ128" s="37">
        <v>98.909169093569901</v>
      </c>
      <c r="CA128" s="37">
        <v>97.837710606615801</v>
      </c>
      <c r="CB128" s="37">
        <v>97.837710606615801</v>
      </c>
      <c r="CC128" s="37">
        <v>98.351360075852497</v>
      </c>
      <c r="CD128" s="37">
        <v>99.059517372541791</v>
      </c>
      <c r="CE128" s="37">
        <v>99.059517372541791</v>
      </c>
      <c r="CF128" s="37">
        <v>99.056331624441142</v>
      </c>
      <c r="CG128" s="37">
        <v>99.357004321408297</v>
      </c>
      <c r="CH128" s="37">
        <v>99.358214041961602</v>
      </c>
      <c r="CI128" s="37">
        <v>100.14528203789686</v>
      </c>
      <c r="CJ128" s="37">
        <v>100.14169842011945</v>
      </c>
      <c r="CK128" s="37">
        <v>100.22921417583991</v>
      </c>
      <c r="CL128" s="37">
        <v>100.04973716814385</v>
      </c>
      <c r="CM128" s="37">
        <v>100.25497260891095</v>
      </c>
      <c r="CN128" s="37">
        <v>100.25497260891095</v>
      </c>
      <c r="CO128" s="37">
        <v>100.25497260891095</v>
      </c>
      <c r="CP128" s="37">
        <v>99.854003085045619</v>
      </c>
      <c r="CQ128" s="37">
        <v>99.845670390171378</v>
      </c>
      <c r="CR128" s="37">
        <v>99.845670390171378</v>
      </c>
      <c r="CS128" s="37">
        <v>99.845670390171378</v>
      </c>
      <c r="CT128" s="37">
        <v>100.24176084271562</v>
      </c>
      <c r="CU128" s="37">
        <v>100.24176084271562</v>
      </c>
      <c r="CV128" s="37">
        <v>100.24176084271562</v>
      </c>
      <c r="CW128" s="37">
        <v>100.24176084271562</v>
      </c>
      <c r="CX128" s="37">
        <v>99.215121210882089</v>
      </c>
      <c r="CY128" s="37">
        <v>99.215121210882089</v>
      </c>
      <c r="CZ128" s="37">
        <v>99.215121210882089</v>
      </c>
      <c r="DA128" s="37">
        <v>99.266772745422031</v>
      </c>
      <c r="DB128" s="37">
        <v>99.266772745422031</v>
      </c>
      <c r="DC128" s="37">
        <v>99.505935450830322</v>
      </c>
      <c r="DD128" s="37">
        <v>99.465367383969891</v>
      </c>
      <c r="DE128" s="37">
        <v>99.678279133401844</v>
      </c>
      <c r="DF128" s="37">
        <v>99.239764646047021</v>
      </c>
      <c r="DG128" s="37">
        <v>99.678279133401844</v>
      </c>
      <c r="DH128" s="37">
        <v>99.678279133401844</v>
      </c>
      <c r="DI128" s="37">
        <v>99.678279133401844</v>
      </c>
      <c r="DJ128" s="37">
        <v>99.678279133401844</v>
      </c>
      <c r="DK128" s="37">
        <v>99.678279133401844</v>
      </c>
      <c r="DL128" s="37">
        <v>99.678279133401688</v>
      </c>
      <c r="DM128" s="37">
        <v>101.23287719498509</v>
      </c>
      <c r="DN128" s="37">
        <v>101.23287719498509</v>
      </c>
      <c r="DO128" s="37">
        <v>101.23287719498505</v>
      </c>
      <c r="DP128" s="37">
        <v>110.34189782638782</v>
      </c>
      <c r="DQ128" s="37">
        <v>124.11251933094854</v>
      </c>
      <c r="DR128" s="37">
        <v>123.67012115548923</v>
      </c>
      <c r="DS128" s="37">
        <v>124.13159102544846</v>
      </c>
      <c r="DT128" s="35">
        <v>100</v>
      </c>
      <c r="DU128" s="37">
        <v>104.02031832927646</v>
      </c>
      <c r="DV128" s="37">
        <v>124.25255799757579</v>
      </c>
      <c r="DW128" s="37">
        <f t="shared" si="3"/>
        <v>4.0203183292764777</v>
      </c>
      <c r="DX128" s="37">
        <f t="shared" si="4"/>
        <v>0.32275925045574638</v>
      </c>
      <c r="DY128" s="45"/>
      <c r="DZ128" s="36">
        <f t="shared" si="5"/>
        <v>0.80481240476313598</v>
      </c>
    </row>
    <row r="129" spans="1:134">
      <c r="A129" s="1" t="s">
        <v>87</v>
      </c>
      <c r="B129" s="37">
        <v>1.5821232394708971</v>
      </c>
      <c r="C129" s="37">
        <v>100.73687005709364</v>
      </c>
      <c r="D129" s="37">
        <v>99.216139221064068</v>
      </c>
      <c r="E129" s="37">
        <v>99.006410233982947</v>
      </c>
      <c r="F129" s="37">
        <v>96.706250165157087</v>
      </c>
      <c r="G129" s="37">
        <v>96.997251205086556</v>
      </c>
      <c r="H129" s="37">
        <v>100.88577802209541</v>
      </c>
      <c r="I129" s="37">
        <v>101.55985643652784</v>
      </c>
      <c r="J129" s="37">
        <v>100.46489900034304</v>
      </c>
      <c r="K129" s="37">
        <v>98.970353023344245</v>
      </c>
      <c r="L129" s="37">
        <v>97.747208121434639</v>
      </c>
      <c r="M129" s="37">
        <v>96.186038586923161</v>
      </c>
      <c r="N129" s="37">
        <v>94.583079016664357</v>
      </c>
      <c r="O129" s="37">
        <v>93.524931604985881</v>
      </c>
      <c r="P129" s="37">
        <v>93.772407926505835</v>
      </c>
      <c r="Q129" s="37">
        <v>96.384447726539449</v>
      </c>
      <c r="R129" s="37">
        <v>96.307985944157977</v>
      </c>
      <c r="S129" s="37">
        <v>95.333965497513148</v>
      </c>
      <c r="T129" s="37">
        <v>96.406383413392291</v>
      </c>
      <c r="U129" s="37">
        <v>96.227263184743776</v>
      </c>
      <c r="V129" s="37">
        <v>95.721977118224402</v>
      </c>
      <c r="W129" s="37">
        <v>96.092708947408511</v>
      </c>
      <c r="X129" s="37">
        <v>96.782947907352721</v>
      </c>
      <c r="Y129" s="37">
        <v>97.305872999819087</v>
      </c>
      <c r="Z129" s="37">
        <v>97.212066826421918</v>
      </c>
      <c r="AA129" s="37">
        <v>98.095982492737889</v>
      </c>
      <c r="AB129" s="37">
        <v>98.781849472521614</v>
      </c>
      <c r="AC129" s="37">
        <v>99.093297653677126</v>
      </c>
      <c r="AD129" s="37">
        <v>99.647632502227296</v>
      </c>
      <c r="AE129" s="37">
        <v>99.30773622896767</v>
      </c>
      <c r="AF129" s="37">
        <v>100.4193877374217</v>
      </c>
      <c r="AG129" s="37">
        <v>100.70057456281208</v>
      </c>
      <c r="AH129" s="37">
        <v>100.67552130322886</v>
      </c>
      <c r="AI129" s="37">
        <v>100.76834025529948</v>
      </c>
      <c r="AJ129" s="37">
        <v>100.8569383325147</v>
      </c>
      <c r="AK129" s="37">
        <v>100.84128382290783</v>
      </c>
      <c r="AL129" s="37">
        <v>100.71535266164945</v>
      </c>
      <c r="AM129" s="37">
        <v>101.68655682586989</v>
      </c>
      <c r="AN129" s="37">
        <v>102.50749180102616</v>
      </c>
      <c r="AO129" s="37">
        <v>103.21715282951737</v>
      </c>
      <c r="AP129" s="37">
        <v>103.02190462797272</v>
      </c>
      <c r="AQ129" s="37">
        <v>102.73396843228852</v>
      </c>
      <c r="AR129" s="37">
        <v>102.70840141466803</v>
      </c>
      <c r="AS129" s="37">
        <v>102.39325619038142</v>
      </c>
      <c r="AT129" s="37">
        <v>101.71728157123731</v>
      </c>
      <c r="AU129" s="37">
        <v>101.94477564488724</v>
      </c>
      <c r="AV129" s="37">
        <v>101.47840423127091</v>
      </c>
      <c r="AW129" s="37">
        <v>100.40780299736514</v>
      </c>
      <c r="AX129" s="37">
        <v>100</v>
      </c>
      <c r="AY129" s="37">
        <v>98.693942646926416</v>
      </c>
      <c r="AZ129" s="37">
        <v>102.12341096995991</v>
      </c>
      <c r="BA129" s="37">
        <v>102.06488940380741</v>
      </c>
      <c r="BB129" s="37">
        <v>101.66750898658351</v>
      </c>
      <c r="BC129" s="37">
        <v>101.00860312861002</v>
      </c>
      <c r="BD129" s="37">
        <v>101.42144221288544</v>
      </c>
      <c r="BE129" s="37">
        <v>100.77081093596783</v>
      </c>
      <c r="BF129" s="37">
        <v>99.664566153883314</v>
      </c>
      <c r="BG129" s="37">
        <v>100.54682192626866</v>
      </c>
      <c r="BH129" s="37">
        <v>100.16894538065766</v>
      </c>
      <c r="BI129" s="37">
        <v>99.485961361122634</v>
      </c>
      <c r="BJ129" s="37">
        <v>98.176474321662965</v>
      </c>
      <c r="BK129" s="37">
        <v>98.118513886247825</v>
      </c>
      <c r="BL129" s="37">
        <v>98.368753588796423</v>
      </c>
      <c r="BM129" s="37">
        <v>97.5285248874589</v>
      </c>
      <c r="BN129" s="37">
        <v>97.031093437264133</v>
      </c>
      <c r="BO129" s="37">
        <v>95.893186980779731</v>
      </c>
      <c r="BP129" s="37">
        <v>96.159117742226769</v>
      </c>
      <c r="BQ129" s="37">
        <v>95.655935372170987</v>
      </c>
      <c r="BR129" s="37">
        <v>95.883472326261284</v>
      </c>
      <c r="BS129" s="37">
        <v>96.73399536772429</v>
      </c>
      <c r="BT129" s="37">
        <v>96.993577830152276</v>
      </c>
      <c r="BU129" s="37">
        <v>97.226225278795255</v>
      </c>
      <c r="BV129" s="37">
        <v>96.877421738457784</v>
      </c>
      <c r="BW129" s="37">
        <v>97.430842647333193</v>
      </c>
      <c r="BX129" s="37">
        <v>97.716064941543948</v>
      </c>
      <c r="BY129" s="37">
        <v>97.784413607000758</v>
      </c>
      <c r="BZ129" s="37">
        <v>97.614240854291893</v>
      </c>
      <c r="CA129" s="37">
        <v>96.79327410116538</v>
      </c>
      <c r="CB129" s="37">
        <v>97.244598328621237</v>
      </c>
      <c r="CC129" s="37">
        <v>97.400146115025237</v>
      </c>
      <c r="CD129" s="37">
        <v>97.070567859450989</v>
      </c>
      <c r="CE129" s="37">
        <v>96.390354727800258</v>
      </c>
      <c r="CF129" s="37">
        <v>96.671632730256221</v>
      </c>
      <c r="CG129" s="37">
        <v>96.978025577763972</v>
      </c>
      <c r="CH129" s="37">
        <v>96.3612641148911</v>
      </c>
      <c r="CI129" s="37">
        <v>95.657452252222527</v>
      </c>
      <c r="CJ129" s="37">
        <v>95.74567647919892</v>
      </c>
      <c r="CK129" s="37">
        <v>94.376274397297209</v>
      </c>
      <c r="CL129" s="37">
        <v>93.522633410138695</v>
      </c>
      <c r="CM129" s="37">
        <v>92.941666848268</v>
      </c>
      <c r="CN129" s="37">
        <v>93.270863042775261</v>
      </c>
      <c r="CO129" s="37">
        <v>92.85120255231115</v>
      </c>
      <c r="CP129" s="37">
        <v>93.25591973830015</v>
      </c>
      <c r="CQ129" s="37">
        <v>93.461648367044475</v>
      </c>
      <c r="CR129" s="37">
        <v>93.836797849429701</v>
      </c>
      <c r="CS129" s="37">
        <v>94.200072255170099</v>
      </c>
      <c r="CT129" s="37">
        <v>94.837755623903192</v>
      </c>
      <c r="CU129" s="37">
        <v>95.122169063455786</v>
      </c>
      <c r="CV129" s="37">
        <v>96.230662427800084</v>
      </c>
      <c r="CW129" s="37">
        <v>97.268593265630344</v>
      </c>
      <c r="CX129" s="37">
        <v>97.228101261101088</v>
      </c>
      <c r="CY129" s="37">
        <v>97.377138451481173</v>
      </c>
      <c r="CZ129" s="37">
        <v>98.733855196598029</v>
      </c>
      <c r="DA129" s="37">
        <v>99.192875903586042</v>
      </c>
      <c r="DB129" s="37">
        <v>99.215672903787308</v>
      </c>
      <c r="DC129" s="37">
        <v>99.70401256833874</v>
      </c>
      <c r="DD129" s="37">
        <v>105.90053414797183</v>
      </c>
      <c r="DE129" s="37">
        <v>108.67704819873293</v>
      </c>
      <c r="DF129" s="37">
        <v>110.29604326775839</v>
      </c>
      <c r="DG129" s="37">
        <v>112.06926999868057</v>
      </c>
      <c r="DH129" s="37">
        <v>112.39910839905011</v>
      </c>
      <c r="DI129" s="37">
        <v>111.10739098285124</v>
      </c>
      <c r="DJ129" s="37">
        <v>111.23419802632428</v>
      </c>
      <c r="DK129" s="37">
        <v>111.98973609030027</v>
      </c>
      <c r="DL129" s="37">
        <v>114.5188891522715</v>
      </c>
      <c r="DM129" s="37">
        <v>116.22215066942313</v>
      </c>
      <c r="DN129" s="37">
        <v>117.03553700486457</v>
      </c>
      <c r="DO129" s="37">
        <v>118.03008057005282</v>
      </c>
      <c r="DP129" s="37">
        <v>138.47277207472496</v>
      </c>
      <c r="DQ129" s="37">
        <v>173.6196834104374</v>
      </c>
      <c r="DR129" s="37">
        <v>196.75516621818642</v>
      </c>
      <c r="DS129" s="37">
        <v>207.72433590411242</v>
      </c>
      <c r="DT129" s="35">
        <v>100</v>
      </c>
      <c r="DU129" s="37">
        <v>105.91322450050222</v>
      </c>
      <c r="DV129" s="37">
        <v>218.24053849795726</v>
      </c>
      <c r="DW129" s="37">
        <f t="shared" si="3"/>
        <v>5.9132245005022241</v>
      </c>
      <c r="DX129" s="37">
        <f t="shared" si="4"/>
        <v>-11.031322735256595</v>
      </c>
      <c r="DY129" s="45"/>
      <c r="DZ129" s="36">
        <f t="shared" si="5"/>
        <v>0.45821001308121317</v>
      </c>
    </row>
    <row r="130" spans="1:134" s="36" customFormat="1" ht="13">
      <c r="A130" s="3" t="s">
        <v>88</v>
      </c>
      <c r="B130" s="35">
        <v>0.23774619209304326</v>
      </c>
      <c r="C130" s="35"/>
      <c r="D130" s="35"/>
      <c r="E130" s="35"/>
      <c r="F130" s="35">
        <v>119.01174019554345</v>
      </c>
      <c r="G130" s="35">
        <v>118.06588586763758</v>
      </c>
      <c r="H130" s="35">
        <v>120.47553383735153</v>
      </c>
      <c r="I130" s="35">
        <v>120.83140114022702</v>
      </c>
      <c r="J130" s="35">
        <v>119.26686743524544</v>
      </c>
      <c r="K130" s="35">
        <v>122.96735414466167</v>
      </c>
      <c r="L130" s="35">
        <v>124.49947712075074</v>
      </c>
      <c r="M130" s="35">
        <v>129.6008896044647</v>
      </c>
      <c r="N130" s="35">
        <v>129.35323894382756</v>
      </c>
      <c r="O130" s="35">
        <v>126.65115309252238</v>
      </c>
      <c r="P130" s="35">
        <v>123.22002544929317</v>
      </c>
      <c r="Q130" s="35">
        <v>105.61972958882423</v>
      </c>
      <c r="R130" s="35">
        <v>104.73409814208989</v>
      </c>
      <c r="S130" s="35">
        <v>105.50157930797153</v>
      </c>
      <c r="T130" s="35">
        <v>104.7498422581787</v>
      </c>
      <c r="U130" s="35">
        <v>102.04755756287538</v>
      </c>
      <c r="V130" s="35">
        <v>104.05474685423832</v>
      </c>
      <c r="W130" s="35">
        <v>104.7498422581787</v>
      </c>
      <c r="X130" s="35">
        <v>105.93001128613689</v>
      </c>
      <c r="Y130" s="35">
        <v>104.14768168565614</v>
      </c>
      <c r="Z130" s="35">
        <v>104.51378084287468</v>
      </c>
      <c r="AA130" s="35">
        <v>104.08503351191555</v>
      </c>
      <c r="AB130" s="35">
        <v>104.20774194652662</v>
      </c>
      <c r="AC130" s="35">
        <v>103.98622387276231</v>
      </c>
      <c r="AD130" s="35">
        <v>104.04692708015014</v>
      </c>
      <c r="AE130" s="35">
        <v>103.73546897348955</v>
      </c>
      <c r="AF130" s="35">
        <v>99.94128626649389</v>
      </c>
      <c r="AG130" s="35">
        <v>102.28077061507814</v>
      </c>
      <c r="AH130" s="35">
        <v>101.01069858784035</v>
      </c>
      <c r="AI130" s="35">
        <v>99.525243543950054</v>
      </c>
      <c r="AJ130" s="35">
        <v>100.20567344652505</v>
      </c>
      <c r="AK130" s="35">
        <v>101.45982456449214</v>
      </c>
      <c r="AL130" s="35">
        <v>99.89966091100176</v>
      </c>
      <c r="AM130" s="35">
        <v>99.898429388901747</v>
      </c>
      <c r="AN130" s="35">
        <v>100.41921952597775</v>
      </c>
      <c r="AO130" s="35">
        <v>101.93709263785762</v>
      </c>
      <c r="AP130" s="35">
        <v>102.45732717470322</v>
      </c>
      <c r="AQ130" s="35">
        <v>102.421433476484</v>
      </c>
      <c r="AR130" s="35">
        <v>99.807853817269461</v>
      </c>
      <c r="AS130" s="35">
        <v>100.59145447400604</v>
      </c>
      <c r="AT130" s="35">
        <v>100.55349311528006</v>
      </c>
      <c r="AU130" s="35">
        <v>98.491311418092693</v>
      </c>
      <c r="AV130" s="35">
        <v>99.895580862820765</v>
      </c>
      <c r="AW130" s="35">
        <v>99.85497505850833</v>
      </c>
      <c r="AX130" s="35">
        <v>100</v>
      </c>
      <c r="AY130" s="35">
        <v>100.00000000000001</v>
      </c>
      <c r="AZ130" s="35">
        <v>100.69347729900143</v>
      </c>
      <c r="BA130" s="35">
        <v>100.69251207833992</v>
      </c>
      <c r="BB130" s="35">
        <v>100.21503092650653</v>
      </c>
      <c r="BC130" s="35">
        <v>100.08695210272778</v>
      </c>
      <c r="BD130" s="35">
        <v>100.09563514008242</v>
      </c>
      <c r="BE130" s="35">
        <v>100.067710992352</v>
      </c>
      <c r="BF130" s="35">
        <v>100.09161766689132</v>
      </c>
      <c r="BG130" s="35">
        <v>99.610894930645628</v>
      </c>
      <c r="BH130" s="35">
        <v>99.834913368904679</v>
      </c>
      <c r="BI130" s="35">
        <v>100.03142883741411</v>
      </c>
      <c r="BJ130" s="35">
        <v>100.2920419817729</v>
      </c>
      <c r="BK130" s="35">
        <v>100.3909517115858</v>
      </c>
      <c r="BL130" s="35">
        <v>100.42788789575485</v>
      </c>
      <c r="BM130" s="35">
        <v>100.68332525982535</v>
      </c>
      <c r="BN130" s="35">
        <v>100.43750914073391</v>
      </c>
      <c r="BO130" s="35">
        <v>100.34942589055028</v>
      </c>
      <c r="BP130" s="35">
        <v>100.20201894996779</v>
      </c>
      <c r="BQ130" s="35">
        <v>99.457634469388537</v>
      </c>
      <c r="BR130" s="35">
        <v>99.464893300393953</v>
      </c>
      <c r="BS130" s="35">
        <v>99.685329966400232</v>
      </c>
      <c r="BT130" s="35">
        <v>99.82649841290069</v>
      </c>
      <c r="BU130" s="35">
        <v>100.00750024216084</v>
      </c>
      <c r="BV130" s="35">
        <v>99.980056664062886</v>
      </c>
      <c r="BW130" s="35">
        <v>100.15270454891795</v>
      </c>
      <c r="BX130" s="35">
        <v>100.41952024308419</v>
      </c>
      <c r="BY130" s="35">
        <v>100.41794292912347</v>
      </c>
      <c r="BZ130" s="35">
        <v>100.7157011445083</v>
      </c>
      <c r="CA130" s="35">
        <v>100.75703824671353</v>
      </c>
      <c r="CB130" s="35">
        <v>100.5853476621598</v>
      </c>
      <c r="CC130" s="35">
        <v>100.58558858420076</v>
      </c>
      <c r="CD130" s="35">
        <v>100.56830957489592</v>
      </c>
      <c r="CE130" s="35">
        <v>100.24331827689144</v>
      </c>
      <c r="CF130" s="35">
        <v>100.29996712171976</v>
      </c>
      <c r="CG130" s="35">
        <v>100.20184568925526</v>
      </c>
      <c r="CH130" s="35">
        <v>100.19360722303392</v>
      </c>
      <c r="CI130" s="35">
        <v>100.42950974943601</v>
      </c>
      <c r="CJ130" s="35">
        <v>100.78331321035726</v>
      </c>
      <c r="CK130" s="35">
        <v>100.78408425960833</v>
      </c>
      <c r="CL130" s="35">
        <v>101.07753002659956</v>
      </c>
      <c r="CM130" s="35">
        <v>101.24841403002763</v>
      </c>
      <c r="CN130" s="35">
        <v>101.49088584179817</v>
      </c>
      <c r="CO130" s="35">
        <v>101.47160587238653</v>
      </c>
      <c r="CP130" s="35">
        <v>101.34679272775406</v>
      </c>
      <c r="CQ130" s="35">
        <v>101.26651801671571</v>
      </c>
      <c r="CR130" s="35">
        <v>101.34589697218158</v>
      </c>
      <c r="CS130" s="35">
        <v>101.39929972235218</v>
      </c>
      <c r="CT130" s="35">
        <v>101.51437011942753</v>
      </c>
      <c r="CU130" s="35">
        <v>101.36584885031498</v>
      </c>
      <c r="CV130" s="35">
        <v>102.3070295215029</v>
      </c>
      <c r="CW130" s="35">
        <v>101.70442913837493</v>
      </c>
      <c r="CX130" s="35">
        <v>101.86442785921437</v>
      </c>
      <c r="CY130" s="35">
        <v>101.95745902463497</v>
      </c>
      <c r="CZ130" s="35">
        <v>101.72911667550584</v>
      </c>
      <c r="DA130" s="35">
        <v>101.693843213279</v>
      </c>
      <c r="DB130" s="35">
        <v>102.15787783238694</v>
      </c>
      <c r="DC130" s="35">
        <v>101.97476249609127</v>
      </c>
      <c r="DD130" s="35">
        <v>104.06707072834719</v>
      </c>
      <c r="DE130" s="35">
        <v>105.33014477130176</v>
      </c>
      <c r="DF130" s="35">
        <v>106.86773090082016</v>
      </c>
      <c r="DG130" s="35">
        <v>106.63153345838261</v>
      </c>
      <c r="DH130" s="35">
        <v>106.71854594199066</v>
      </c>
      <c r="DI130" s="35">
        <v>106.25011816425074</v>
      </c>
      <c r="DJ130" s="35">
        <v>107.01837556559238</v>
      </c>
      <c r="DK130" s="35">
        <v>107.51606894449931</v>
      </c>
      <c r="DL130" s="35">
        <v>107.52261636942534</v>
      </c>
      <c r="DM130" s="35">
        <v>107.50005262408999</v>
      </c>
      <c r="DN130" s="35">
        <v>106.57825501663604</v>
      </c>
      <c r="DO130" s="35">
        <v>106.34556760489326</v>
      </c>
      <c r="DP130" s="35">
        <v>139.50001436496652</v>
      </c>
      <c r="DQ130" s="35">
        <v>152.99464629276795</v>
      </c>
      <c r="DR130" s="35">
        <v>180.71992473192194</v>
      </c>
      <c r="DS130" s="35">
        <v>189.2532754231172</v>
      </c>
      <c r="DT130" s="35">
        <v>100</v>
      </c>
      <c r="DU130" s="35">
        <v>98.366584432985547</v>
      </c>
      <c r="DV130" s="35">
        <v>194.91140732472368</v>
      </c>
      <c r="DW130" s="35">
        <f t="shared" si="3"/>
        <v>-1.6334155670144526</v>
      </c>
      <c r="DX130" s="35">
        <f t="shared" si="4"/>
        <v>-6.2955748531681337</v>
      </c>
      <c r="DY130" s="44"/>
      <c r="DZ130" s="36">
        <f t="shared" si="5"/>
        <v>0.51305360405817269</v>
      </c>
    </row>
    <row r="131" spans="1:134" ht="13.5" customHeight="1">
      <c r="A131" s="1" t="s">
        <v>89</v>
      </c>
      <c r="B131" s="37">
        <v>0.12336731465943253</v>
      </c>
      <c r="C131" s="37"/>
      <c r="D131" s="37"/>
      <c r="E131" s="37"/>
      <c r="F131" s="37">
        <v>131.74974117189495</v>
      </c>
      <c r="G131" s="37">
        <v>129.92694665493102</v>
      </c>
      <c r="H131" s="37">
        <v>134.57067770043383</v>
      </c>
      <c r="I131" s="37">
        <v>133.49855311119447</v>
      </c>
      <c r="J131" s="37">
        <v>133.49855311119447</v>
      </c>
      <c r="K131" s="37">
        <v>133.4151565650659</v>
      </c>
      <c r="L131" s="37">
        <v>133.66422932085723</v>
      </c>
      <c r="M131" s="37">
        <v>144.40046101405886</v>
      </c>
      <c r="N131" s="37">
        <v>142.99576220940631</v>
      </c>
      <c r="O131" s="37">
        <v>139.93374198734404</v>
      </c>
      <c r="P131" s="37">
        <v>136.78156652858877</v>
      </c>
      <c r="Q131" s="37">
        <v>112.35497759634686</v>
      </c>
      <c r="R131" s="37">
        <v>109.01111369511543</v>
      </c>
      <c r="S131" s="37">
        <v>112.09323941817425</v>
      </c>
      <c r="T131" s="37">
        <v>109.07402005085136</v>
      </c>
      <c r="U131" s="37">
        <v>106.28704283603334</v>
      </c>
      <c r="V131" s="37">
        <v>108.83839568708815</v>
      </c>
      <c r="W131" s="37">
        <v>109.07402005085136</v>
      </c>
      <c r="X131" s="37">
        <v>109.07402005085136</v>
      </c>
      <c r="Y131" s="37">
        <v>108.21781619395591</v>
      </c>
      <c r="Z131" s="37">
        <v>108.51551210728424</v>
      </c>
      <c r="AA131" s="37">
        <v>107.92817162973859</v>
      </c>
      <c r="AB131" s="37">
        <v>108.26741631255013</v>
      </c>
      <c r="AC131" s="37">
        <v>107.32929813860154</v>
      </c>
      <c r="AD131" s="37">
        <v>106.72348851900738</v>
      </c>
      <c r="AE131" s="37">
        <v>106.83541859195233</v>
      </c>
      <c r="AF131" s="37">
        <v>106.59976702768536</v>
      </c>
      <c r="AG131" s="37">
        <v>106.24243400987788</v>
      </c>
      <c r="AH131" s="37">
        <v>106.25747588845347</v>
      </c>
      <c r="AI131" s="37">
        <v>102.79826542387566</v>
      </c>
      <c r="AJ131" s="37">
        <v>102.49361978183836</v>
      </c>
      <c r="AK131" s="37">
        <v>102.66547256455191</v>
      </c>
      <c r="AL131" s="37">
        <v>100.25469191689432</v>
      </c>
      <c r="AM131" s="37">
        <v>99.415583576607844</v>
      </c>
      <c r="AN131" s="37">
        <v>101.17882903191368</v>
      </c>
      <c r="AO131" s="37">
        <v>102.14618774739709</v>
      </c>
      <c r="AP131" s="37">
        <v>103.49432631492336</v>
      </c>
      <c r="AQ131" s="37">
        <v>102.82836278127873</v>
      </c>
      <c r="AR131" s="37">
        <v>99.96285771212483</v>
      </c>
      <c r="AS131" s="37">
        <v>99.96285771212483</v>
      </c>
      <c r="AT131" s="37">
        <v>99.96285771212483</v>
      </c>
      <c r="AU131" s="37">
        <v>96.891975239381438</v>
      </c>
      <c r="AV131" s="37">
        <v>98.815458862298129</v>
      </c>
      <c r="AW131" s="37">
        <v>98.965401639238365</v>
      </c>
      <c r="AX131" s="37">
        <v>100</v>
      </c>
      <c r="AY131" s="37">
        <v>100.00000000000003</v>
      </c>
      <c r="AZ131" s="37">
        <v>100.47861348773814</v>
      </c>
      <c r="BA131" s="37">
        <v>100.53827905496155</v>
      </c>
      <c r="BB131" s="37">
        <v>100.50591504611126</v>
      </c>
      <c r="BC131" s="37">
        <v>100.44671112296452</v>
      </c>
      <c r="BD131" s="37">
        <v>100.44671112296452</v>
      </c>
      <c r="BE131" s="37">
        <v>100.42395874960708</v>
      </c>
      <c r="BF131" s="37">
        <v>100.41962514638759</v>
      </c>
      <c r="BG131" s="37">
        <v>99.831511088832187</v>
      </c>
      <c r="BH131" s="37">
        <v>99.831511088832187</v>
      </c>
      <c r="BI131" s="37">
        <v>99.89388052286354</v>
      </c>
      <c r="BJ131" s="37">
        <v>99.89388052286354</v>
      </c>
      <c r="BK131" s="37">
        <v>99.89388052286354</v>
      </c>
      <c r="BL131" s="37">
        <v>99.89388052286354</v>
      </c>
      <c r="BM131" s="37">
        <v>100.11168380687037</v>
      </c>
      <c r="BN131" s="37">
        <v>99.314006372780398</v>
      </c>
      <c r="BO131" s="37">
        <v>99.314006372780398</v>
      </c>
      <c r="BP131" s="37">
        <v>99.328194690649084</v>
      </c>
      <c r="BQ131" s="37">
        <v>98.875794012354632</v>
      </c>
      <c r="BR131" s="37">
        <v>98.930792374626634</v>
      </c>
      <c r="BS131" s="37">
        <v>99.283660809159869</v>
      </c>
      <c r="BT131" s="37">
        <v>99.283660809159869</v>
      </c>
      <c r="BU131" s="37">
        <v>99.283660809159869</v>
      </c>
      <c r="BV131" s="37">
        <v>99.283660809159869</v>
      </c>
      <c r="BW131" s="37">
        <v>99.283660809159869</v>
      </c>
      <c r="BX131" s="37">
        <v>99.682103889978706</v>
      </c>
      <c r="BY131" s="37">
        <v>99.682103889978706</v>
      </c>
      <c r="BZ131" s="37">
        <v>100.63580520715799</v>
      </c>
      <c r="CA131" s="37">
        <v>100.54187914300088</v>
      </c>
      <c r="CB131" s="37">
        <v>100.21207379157705</v>
      </c>
      <c r="CC131" s="37">
        <v>100.21207379157705</v>
      </c>
      <c r="CD131" s="37">
        <v>100.17877470683401</v>
      </c>
      <c r="CE131" s="37">
        <v>99.520419027667884</v>
      </c>
      <c r="CF131" s="37">
        <v>99.520419027667884</v>
      </c>
      <c r="CG131" s="37">
        <v>99.553718112410934</v>
      </c>
      <c r="CH131" s="37">
        <v>99.553718112410934</v>
      </c>
      <c r="CI131" s="37">
        <v>99.553718112410934</v>
      </c>
      <c r="CJ131" s="37">
        <v>100.21083833261075</v>
      </c>
      <c r="CK131" s="37">
        <v>100.30949194587544</v>
      </c>
      <c r="CL131" s="37">
        <v>100.30949194587544</v>
      </c>
      <c r="CM131" s="37">
        <v>100.30949194587544</v>
      </c>
      <c r="CN131" s="37">
        <v>100.27274807374737</v>
      </c>
      <c r="CO131" s="37">
        <v>100.27274807374737</v>
      </c>
      <c r="CP131" s="37">
        <v>100.02654604825197</v>
      </c>
      <c r="CQ131" s="37">
        <v>99.83668453301685</v>
      </c>
      <c r="CR131" s="37">
        <v>99.83668453301685</v>
      </c>
      <c r="CS131" s="37">
        <v>99.83668453301685</v>
      </c>
      <c r="CT131" s="37">
        <v>99.83668453301685</v>
      </c>
      <c r="CU131" s="37">
        <v>99.83668453301685</v>
      </c>
      <c r="CV131" s="37">
        <v>100.52429182047581</v>
      </c>
      <c r="CW131" s="37">
        <v>100.31201964538236</v>
      </c>
      <c r="CX131" s="37">
        <v>100.18795697580677</v>
      </c>
      <c r="CY131" s="37">
        <v>100.28023114521262</v>
      </c>
      <c r="CZ131" s="37">
        <v>100.13383310163553</v>
      </c>
      <c r="DA131" s="37">
        <v>100.13383310163553</v>
      </c>
      <c r="DB131" s="37">
        <v>100.31345639105893</v>
      </c>
      <c r="DC131" s="37">
        <v>100.32536387168355</v>
      </c>
      <c r="DD131" s="37">
        <v>101.76835988880077</v>
      </c>
      <c r="DE131" s="37">
        <v>101.89897993472519</v>
      </c>
      <c r="DF131" s="37">
        <v>104.31392569656997</v>
      </c>
      <c r="DG131" s="37">
        <v>102.36997859334342</v>
      </c>
      <c r="DH131" s="37">
        <v>102.4467045479758</v>
      </c>
      <c r="DI131" s="37">
        <v>99.637834897999397</v>
      </c>
      <c r="DJ131" s="37">
        <v>99.637834897999397</v>
      </c>
      <c r="DK131" s="37">
        <v>99.584380377806426</v>
      </c>
      <c r="DL131" s="37">
        <v>99.59699818786801</v>
      </c>
      <c r="DM131" s="37">
        <v>99.59699818786801</v>
      </c>
      <c r="DN131" s="37">
        <v>99.59699818786801</v>
      </c>
      <c r="DO131" s="37">
        <v>99.605139099497137</v>
      </c>
      <c r="DP131" s="37">
        <v>132.03830514561062</v>
      </c>
      <c r="DQ131" s="37">
        <v>148.16561528124993</v>
      </c>
      <c r="DR131" s="37">
        <v>166.87653603018302</v>
      </c>
      <c r="DS131" s="37">
        <v>177.14841300287137</v>
      </c>
      <c r="DT131" s="35">
        <v>100</v>
      </c>
      <c r="DU131" s="37">
        <v>100.7848673164021</v>
      </c>
      <c r="DV131" s="37">
        <v>178.47840476173738</v>
      </c>
      <c r="DW131" s="37">
        <f t="shared" si="3"/>
        <v>0.78486731640209939</v>
      </c>
      <c r="DX131" s="37">
        <f t="shared" si="4"/>
        <v>-2.388270622048168</v>
      </c>
      <c r="DY131" s="45"/>
      <c r="DZ131" s="36">
        <f t="shared" si="5"/>
        <v>0.56029187471445974</v>
      </c>
    </row>
    <row r="132" spans="1:134">
      <c r="A132" s="1" t="s">
        <v>90</v>
      </c>
      <c r="B132" s="37">
        <v>0.11437887743361075</v>
      </c>
      <c r="C132" s="37"/>
      <c r="D132" s="37"/>
      <c r="E132" s="37"/>
      <c r="F132" s="37">
        <v>105.27272640347473</v>
      </c>
      <c r="G132" s="37">
        <v>105.27272640346979</v>
      </c>
      <c r="H132" s="37">
        <v>105.27272640346892</v>
      </c>
      <c r="I132" s="37">
        <v>107.16880400599443</v>
      </c>
      <c r="J132" s="37">
        <v>103.91678808219334</v>
      </c>
      <c r="K132" s="37">
        <v>111.69851362429792</v>
      </c>
      <c r="L132" s="37">
        <v>114.61451502097385</v>
      </c>
      <c r="M132" s="37">
        <v>113.63829735073421</v>
      </c>
      <c r="N132" s="37">
        <v>114.63862119082351</v>
      </c>
      <c r="O132" s="37">
        <v>112.32475506828516</v>
      </c>
      <c r="P132" s="37">
        <v>108.59275384866588</v>
      </c>
      <c r="Q132" s="37">
        <v>98.355193698133675</v>
      </c>
      <c r="R132" s="37">
        <v>100.12097432611564</v>
      </c>
      <c r="S132" s="37">
        <v>98.391915135795927</v>
      </c>
      <c r="T132" s="37">
        <v>100.0858499690288</v>
      </c>
      <c r="U132" s="37">
        <v>97.474913334999613</v>
      </c>
      <c r="V132" s="37">
        <v>98.895176101107339</v>
      </c>
      <c r="W132" s="37">
        <v>100.0858499690288</v>
      </c>
      <c r="X132" s="37">
        <v>102.53893133089186</v>
      </c>
      <c r="Y132" s="37">
        <v>99.757696612729688</v>
      </c>
      <c r="Z132" s="37">
        <v>100.19757446669782</v>
      </c>
      <c r="AA132" s="37">
        <v>99.939883287510455</v>
      </c>
      <c r="AB132" s="37">
        <v>99.829039023701114</v>
      </c>
      <c r="AC132" s="37">
        <v>100.38043490072918</v>
      </c>
      <c r="AD132" s="37">
        <v>101.16002868910357</v>
      </c>
      <c r="AE132" s="37">
        <v>100.39191054215885</v>
      </c>
      <c r="AF132" s="37">
        <v>92.759550358161704</v>
      </c>
      <c r="AG132" s="37">
        <v>98.00778083263603</v>
      </c>
      <c r="AH132" s="37">
        <v>95.351604525054057</v>
      </c>
      <c r="AI132" s="37">
        <v>95.995012008128583</v>
      </c>
      <c r="AJ132" s="37">
        <v>97.737929385683699</v>
      </c>
      <c r="AK132" s="37">
        <v>100.15943099944577</v>
      </c>
      <c r="AL132" s="37">
        <v>99.516729876875928</v>
      </c>
      <c r="AM132" s="37">
        <v>100.41921952597775</v>
      </c>
      <c r="AN132" s="37">
        <v>100.67943186881254</v>
      </c>
      <c r="AO132" s="37">
        <v>101.71156583823257</v>
      </c>
      <c r="AP132" s="37">
        <v>101.33883570054661</v>
      </c>
      <c r="AQ132" s="37">
        <v>101.98252572782299</v>
      </c>
      <c r="AR132" s="37">
        <v>99.640668977733341</v>
      </c>
      <c r="AS132" s="37">
        <v>101.2694493648189</v>
      </c>
      <c r="AT132" s="37">
        <v>101.1905434629052</v>
      </c>
      <c r="AU132" s="37">
        <v>100.21633105486791</v>
      </c>
      <c r="AV132" s="37">
        <v>101.06058399713109</v>
      </c>
      <c r="AW132" s="37">
        <v>100.8144553960509</v>
      </c>
      <c r="AX132" s="37">
        <v>100</v>
      </c>
      <c r="AY132" s="37">
        <v>99.999999999999986</v>
      </c>
      <c r="AZ132" s="37">
        <v>100.92522613242068</v>
      </c>
      <c r="BA132" s="37">
        <v>100.85886546764502</v>
      </c>
      <c r="BB132" s="37">
        <v>99.901287746665133</v>
      </c>
      <c r="BC132" s="37">
        <v>99.69892150436074</v>
      </c>
      <c r="BD132" s="37">
        <v>99.716969933521682</v>
      </c>
      <c r="BE132" s="37">
        <v>99.683467588743568</v>
      </c>
      <c r="BF132" s="37">
        <v>99.737833796638228</v>
      </c>
      <c r="BG132" s="37">
        <v>99.372941703470801</v>
      </c>
      <c r="BH132" s="37">
        <v>99.838583016357774</v>
      </c>
      <c r="BI132" s="37">
        <v>100.17978635396595</v>
      </c>
      <c r="BJ132" s="37">
        <v>100.72149286543836</v>
      </c>
      <c r="BK132" s="37">
        <v>100.92708512295656</v>
      </c>
      <c r="BL132" s="37">
        <v>101.00386011265458</v>
      </c>
      <c r="BM132" s="37">
        <v>101.29988902213374</v>
      </c>
      <c r="BN132" s="37">
        <v>101.64930210989743</v>
      </c>
      <c r="BO132" s="37">
        <v>101.46621360799733</v>
      </c>
      <c r="BP132" s="37">
        <v>101.14451248352248</v>
      </c>
      <c r="BQ132" s="37">
        <v>100.08519872211653</v>
      </c>
      <c r="BR132" s="37">
        <v>100.04096642200049</v>
      </c>
      <c r="BS132" s="37">
        <v>100.11856420004642</v>
      </c>
      <c r="BT132" s="37">
        <v>100.41199478226781</v>
      </c>
      <c r="BU132" s="37">
        <v>100.7882224270395</v>
      </c>
      <c r="BV132" s="37">
        <v>100.73117862370279</v>
      </c>
      <c r="BW132" s="37">
        <v>101.09004188690483</v>
      </c>
      <c r="BX132" s="37">
        <v>101.21488628714582</v>
      </c>
      <c r="BY132" s="37">
        <v>101.21160770637714</v>
      </c>
      <c r="BZ132" s="37">
        <v>100.80187568533491</v>
      </c>
      <c r="CA132" s="37">
        <v>100.98910557806997</v>
      </c>
      <c r="CB132" s="37">
        <v>100.98795517221386</v>
      </c>
      <c r="CC132" s="37">
        <v>100.98845594909783</v>
      </c>
      <c r="CD132" s="37">
        <v>100.98845594909783</v>
      </c>
      <c r="CE132" s="37">
        <v>101.02302639387128</v>
      </c>
      <c r="CF132" s="37">
        <v>101.14077581969705</v>
      </c>
      <c r="CG132" s="37">
        <v>100.90090621953911</v>
      </c>
      <c r="CH132" s="37">
        <v>100.8837818691629</v>
      </c>
      <c r="CI132" s="37">
        <v>101.37412526661213</v>
      </c>
      <c r="CJ132" s="37">
        <v>101.4007758919487</v>
      </c>
      <c r="CK132" s="37">
        <v>101.29597229887692</v>
      </c>
      <c r="CL132" s="37">
        <v>101.90592419955442</v>
      </c>
      <c r="CM132" s="37">
        <v>102.2611210856947</v>
      </c>
      <c r="CN132" s="37">
        <v>102.8047506803204</v>
      </c>
      <c r="CO132" s="37">
        <v>102.76467562962804</v>
      </c>
      <c r="CP132" s="37">
        <v>102.77079068255779</v>
      </c>
      <c r="CQ132" s="37">
        <v>102.80871462899191</v>
      </c>
      <c r="CR132" s="37">
        <v>102.97371051649998</v>
      </c>
      <c r="CS132" s="37">
        <v>103.08471265942386</v>
      </c>
      <c r="CT132" s="37">
        <v>103.32389623370905</v>
      </c>
      <c r="CU132" s="37">
        <v>103.01518218642499</v>
      </c>
      <c r="CV132" s="37">
        <v>104.22986324616068</v>
      </c>
      <c r="CW132" s="37">
        <v>103.20626080442274</v>
      </c>
      <c r="CX132" s="37">
        <v>103.67264381334253</v>
      </c>
      <c r="CY132" s="37">
        <v>103.76649146313196</v>
      </c>
      <c r="CZ132" s="37">
        <v>103.44976523444033</v>
      </c>
      <c r="DA132" s="37">
        <v>103.3764463532401</v>
      </c>
      <c r="DB132" s="37">
        <v>104.14724269959325</v>
      </c>
      <c r="DC132" s="37">
        <v>103.7537787241029</v>
      </c>
      <c r="DD132" s="37">
        <v>106.54642521945918</v>
      </c>
      <c r="DE132" s="37">
        <v>109.03094689088904</v>
      </c>
      <c r="DF132" s="37">
        <v>109.62222628738748</v>
      </c>
      <c r="DG132" s="37">
        <v>111.22798161183542</v>
      </c>
      <c r="DH132" s="37">
        <v>111.32608898888336</v>
      </c>
      <c r="DI132" s="37">
        <v>113.38202615835054</v>
      </c>
      <c r="DJ132" s="37">
        <v>114.97891428852377</v>
      </c>
      <c r="DK132" s="37">
        <v>116.07106739476639</v>
      </c>
      <c r="DL132" s="37">
        <v>116.07106739476639</v>
      </c>
      <c r="DM132" s="37">
        <v>116.02416673746667</v>
      </c>
      <c r="DN132" s="37">
        <v>114.10813227402427</v>
      </c>
      <c r="DO132" s="37">
        <v>113.61569110166623</v>
      </c>
      <c r="DP132" s="37">
        <v>147.54810025124189</v>
      </c>
      <c r="DQ132" s="37">
        <v>158.2031655724216</v>
      </c>
      <c r="DR132" s="37">
        <v>195.65119288422159</v>
      </c>
      <c r="DS132" s="37">
        <v>202.3093956143158</v>
      </c>
      <c r="DT132" s="35">
        <v>100</v>
      </c>
      <c r="DU132" s="37">
        <v>97.991526492102224</v>
      </c>
      <c r="DV132" s="37">
        <v>212.63579353548971</v>
      </c>
      <c r="DW132" s="37">
        <f t="shared" si="3"/>
        <v>-2.0084735078977758</v>
      </c>
      <c r="DX132" s="37">
        <f t="shared" si="4"/>
        <v>-10.173795820685257</v>
      </c>
      <c r="DY132" s="45"/>
      <c r="DZ132" s="36">
        <f t="shared" si="5"/>
        <v>0.47028770809139253</v>
      </c>
    </row>
    <row r="133" spans="1:134" s="36" customFormat="1" ht="13">
      <c r="A133" s="3" t="s">
        <v>91</v>
      </c>
      <c r="B133" s="35">
        <v>6.7350340952190627E-2</v>
      </c>
      <c r="C133" s="35">
        <v>93.235290769708655</v>
      </c>
      <c r="D133" s="35">
        <v>78.006544362853731</v>
      </c>
      <c r="E133" s="35">
        <v>78.006861205032308</v>
      </c>
      <c r="F133" s="35">
        <v>78.006861205032209</v>
      </c>
      <c r="G133" s="35">
        <v>78.006861205032095</v>
      </c>
      <c r="H133" s="35">
        <v>78.00686120503201</v>
      </c>
      <c r="I133" s="35">
        <v>78.00686120503201</v>
      </c>
      <c r="J133" s="35">
        <v>78.00686120503201</v>
      </c>
      <c r="K133" s="35">
        <v>78.00686120503201</v>
      </c>
      <c r="L133" s="35">
        <v>78.00686120503201</v>
      </c>
      <c r="M133" s="35">
        <v>78.00686120503201</v>
      </c>
      <c r="N133" s="35">
        <v>78.00686120503201</v>
      </c>
      <c r="O133" s="35">
        <v>84.068785335565281</v>
      </c>
      <c r="P133" s="35">
        <v>84.068785335565281</v>
      </c>
      <c r="Q133" s="35">
        <v>84.068785335565281</v>
      </c>
      <c r="R133" s="35">
        <v>84.068785335565281</v>
      </c>
      <c r="S133" s="35">
        <v>84.068785335565281</v>
      </c>
      <c r="T133" s="35">
        <v>84.097890690643197</v>
      </c>
      <c r="U133" s="35">
        <v>84.097890690643197</v>
      </c>
      <c r="V133" s="35">
        <v>84.097890690643197</v>
      </c>
      <c r="W133" s="35">
        <v>84.097890690643197</v>
      </c>
      <c r="X133" s="35">
        <v>84.097890690643197</v>
      </c>
      <c r="Y133" s="35">
        <v>84.097890690643197</v>
      </c>
      <c r="Z133" s="35">
        <v>84.097890690643197</v>
      </c>
      <c r="AA133" s="35">
        <v>85.592754006397399</v>
      </c>
      <c r="AB133" s="35">
        <v>85.592754006397399</v>
      </c>
      <c r="AC133" s="35">
        <v>85.592754006397399</v>
      </c>
      <c r="AD133" s="35">
        <v>85.592754006397399</v>
      </c>
      <c r="AE133" s="35">
        <v>85.592754006397399</v>
      </c>
      <c r="AF133" s="35">
        <v>85.567655168067105</v>
      </c>
      <c r="AG133" s="35">
        <v>85.592763329888612</v>
      </c>
      <c r="AH133" s="35">
        <v>85.592763329888612</v>
      </c>
      <c r="AI133" s="35">
        <v>94.193171176687983</v>
      </c>
      <c r="AJ133" s="35">
        <v>98.517201281868154</v>
      </c>
      <c r="AK133" s="35">
        <v>98.517201281868154</v>
      </c>
      <c r="AL133" s="35">
        <v>98.517201281868154</v>
      </c>
      <c r="AM133" s="35">
        <v>98.51720128186814</v>
      </c>
      <c r="AN133" s="35">
        <v>98.51720128186814</v>
      </c>
      <c r="AO133" s="35">
        <v>100</v>
      </c>
      <c r="AP133" s="35">
        <v>100</v>
      </c>
      <c r="AQ133" s="35">
        <v>100</v>
      </c>
      <c r="AR133" s="35">
        <v>100</v>
      </c>
      <c r="AS133" s="35">
        <v>100</v>
      </c>
      <c r="AT133" s="35">
        <v>100</v>
      </c>
      <c r="AU133" s="35">
        <v>100</v>
      </c>
      <c r="AV133" s="35">
        <v>100</v>
      </c>
      <c r="AW133" s="35">
        <v>100</v>
      </c>
      <c r="AX133" s="35">
        <v>100</v>
      </c>
      <c r="AY133" s="35">
        <v>100</v>
      </c>
      <c r="AZ133" s="35">
        <v>98.815821842621801</v>
      </c>
      <c r="BA133" s="35">
        <v>98.815821842621801</v>
      </c>
      <c r="BB133" s="35">
        <v>100.89143670405493</v>
      </c>
      <c r="BC133" s="35">
        <v>100.89143670405493</v>
      </c>
      <c r="BD133" s="35">
        <v>100.89143670405493</v>
      </c>
      <c r="BE133" s="35">
        <v>101.45387863485038</v>
      </c>
      <c r="BF133" s="35">
        <v>101.45387863485038</v>
      </c>
      <c r="BG133" s="35">
        <v>102.34330294041506</v>
      </c>
      <c r="BH133" s="35">
        <v>101.05487756589335</v>
      </c>
      <c r="BI133" s="35">
        <v>101.05487756589335</v>
      </c>
      <c r="BJ133" s="35">
        <v>104.01318725502125</v>
      </c>
      <c r="BK133" s="35">
        <v>104.01318725502125</v>
      </c>
      <c r="BL133" s="35">
        <v>104.68938163317416</v>
      </c>
      <c r="BM133" s="35">
        <v>104.97618559754999</v>
      </c>
      <c r="BN133" s="35">
        <v>103.05152709649256</v>
      </c>
      <c r="BO133" s="35">
        <v>103.05152709649256</v>
      </c>
      <c r="BP133" s="35">
        <v>103.05152709649256</v>
      </c>
      <c r="BQ133" s="35">
        <v>103.05152709649256</v>
      </c>
      <c r="BR133" s="35">
        <v>103.05152709649256</v>
      </c>
      <c r="BS133" s="35">
        <v>103.05152709649256</v>
      </c>
      <c r="BT133" s="35">
        <v>103.05152709649256</v>
      </c>
      <c r="BU133" s="35">
        <v>103.05152709649256</v>
      </c>
      <c r="BV133" s="35">
        <v>103.05152709649256</v>
      </c>
      <c r="BW133" s="35">
        <v>103.05152709649256</v>
      </c>
      <c r="BX133" s="35">
        <v>103.05152709649256</v>
      </c>
      <c r="BY133" s="35">
        <v>103.05152709649256</v>
      </c>
      <c r="BZ133" s="35">
        <v>103.05152709649256</v>
      </c>
      <c r="CA133" s="35">
        <v>102.09812297966992</v>
      </c>
      <c r="CB133" s="35">
        <v>102.08774844247728</v>
      </c>
      <c r="CC133" s="35">
        <v>102.09812297966992</v>
      </c>
      <c r="CD133" s="35">
        <v>102.09812297966992</v>
      </c>
      <c r="CE133" s="35">
        <v>102.98162585480937</v>
      </c>
      <c r="CF133" s="35">
        <v>102.98162585480937</v>
      </c>
      <c r="CG133" s="35">
        <v>102.98162585480937</v>
      </c>
      <c r="CH133" s="35">
        <v>103.5794319303412</v>
      </c>
      <c r="CI133" s="35">
        <v>103.16333440058297</v>
      </c>
      <c r="CJ133" s="35">
        <v>103.16333440058297</v>
      </c>
      <c r="CK133" s="35">
        <v>103.16333440058297</v>
      </c>
      <c r="CL133" s="35">
        <v>103.16333440058297</v>
      </c>
      <c r="CM133" s="35">
        <v>103.16333440058297</v>
      </c>
      <c r="CN133" s="35">
        <v>103.16333440058297</v>
      </c>
      <c r="CO133" s="35">
        <v>103.16333440058297</v>
      </c>
      <c r="CP133" s="35">
        <v>103.16333440058297</v>
      </c>
      <c r="CQ133" s="35">
        <v>103.16333440058297</v>
      </c>
      <c r="CR133" s="35">
        <v>103.12869127481359</v>
      </c>
      <c r="CS133" s="35">
        <v>103.12869127481359</v>
      </c>
      <c r="CT133" s="35">
        <v>103.12869127481359</v>
      </c>
      <c r="CU133" s="35">
        <v>103.12869127481359</v>
      </c>
      <c r="CV133" s="35">
        <v>103.96445276881992</v>
      </c>
      <c r="CW133" s="35">
        <v>103.96445276881992</v>
      </c>
      <c r="CX133" s="35">
        <v>103.96445276881992</v>
      </c>
      <c r="CY133" s="35">
        <v>103.96445276881992</v>
      </c>
      <c r="CZ133" s="35">
        <v>103.96445276881992</v>
      </c>
      <c r="DA133" s="35">
        <v>103.95051195545688</v>
      </c>
      <c r="DB133" s="35">
        <v>103.95051195545688</v>
      </c>
      <c r="DC133" s="35">
        <v>103.95051195545688</v>
      </c>
      <c r="DD133" s="35">
        <v>104.42066378594217</v>
      </c>
      <c r="DE133" s="35">
        <v>104.42066378594217</v>
      </c>
      <c r="DF133" s="35">
        <v>104.42066378594217</v>
      </c>
      <c r="DG133" s="35">
        <v>104.42066378594217</v>
      </c>
      <c r="DH133" s="35">
        <v>107.34928446259734</v>
      </c>
      <c r="DI133" s="35">
        <v>107.34928446259734</v>
      </c>
      <c r="DJ133" s="35">
        <v>107.34928446259734</v>
      </c>
      <c r="DK133" s="35">
        <v>107.34928446259734</v>
      </c>
      <c r="DL133" s="35">
        <v>107.34928446259734</v>
      </c>
      <c r="DM133" s="35">
        <v>107.34928446259734</v>
      </c>
      <c r="DN133" s="35">
        <v>107.34928446259734</v>
      </c>
      <c r="DO133" s="35">
        <v>107.34928446259734</v>
      </c>
      <c r="DP133" s="35">
        <v>108.87663085182591</v>
      </c>
      <c r="DQ133" s="35">
        <v>108.87663085182591</v>
      </c>
      <c r="DR133" s="35">
        <v>108.87663085182591</v>
      </c>
      <c r="DS133" s="35">
        <v>108.87663085182591</v>
      </c>
      <c r="DT133" s="35">
        <v>100</v>
      </c>
      <c r="DU133" s="35">
        <v>116.75896060485802</v>
      </c>
      <c r="DV133" s="35">
        <v>118.48747100237472</v>
      </c>
      <c r="DW133" s="35">
        <f t="shared" ref="DW133:DW142" si="6">DU133/DT133*100-100</f>
        <v>16.758960604858018</v>
      </c>
      <c r="DX133" s="35">
        <f t="shared" ref="DX133:DX142" si="7">DT133/DH133*100-100</f>
        <v>-6.8461420114616374</v>
      </c>
      <c r="DY133" s="44"/>
      <c r="DZ133" s="36">
        <f t="shared" ref="DZ133:DZ142" si="8">DT133/DV133</f>
        <v>0.84397108955085898</v>
      </c>
    </row>
    <row r="134" spans="1:134" ht="13.5" customHeight="1">
      <c r="A134" s="1" t="s">
        <v>91</v>
      </c>
      <c r="B134" s="37">
        <v>3.3783043372283078E-2</v>
      </c>
      <c r="C134" s="37">
        <v>93.235290769708655</v>
      </c>
      <c r="D134" s="37">
        <v>78.006544362853731</v>
      </c>
      <c r="E134" s="37">
        <v>78.006861205032308</v>
      </c>
      <c r="F134" s="37">
        <v>78.006861205032209</v>
      </c>
      <c r="G134" s="37">
        <v>78.006861205032095</v>
      </c>
      <c r="H134" s="35">
        <v>78.00686120503201</v>
      </c>
      <c r="I134" s="37">
        <v>78.00686120503201</v>
      </c>
      <c r="J134" s="37">
        <v>78.00686120503201</v>
      </c>
      <c r="K134" s="37">
        <v>78.00686120503201</v>
      </c>
      <c r="L134" s="37">
        <v>78.00686120503201</v>
      </c>
      <c r="M134" s="37">
        <v>78.00686120503201</v>
      </c>
      <c r="N134" s="37">
        <v>78.00686120503201</v>
      </c>
      <c r="O134" s="37">
        <v>84.068785335565281</v>
      </c>
      <c r="P134" s="37">
        <v>84.068785335565281</v>
      </c>
      <c r="Q134" s="37">
        <v>84.068785335565281</v>
      </c>
      <c r="R134" s="37">
        <v>84.068785335565281</v>
      </c>
      <c r="S134" s="37">
        <v>84.068785335565281</v>
      </c>
      <c r="T134" s="37">
        <v>84.097890690643197</v>
      </c>
      <c r="U134" s="37">
        <v>84.097890690643197</v>
      </c>
      <c r="V134" s="37">
        <v>84.097890690643197</v>
      </c>
      <c r="W134" s="37">
        <v>84.097890690643197</v>
      </c>
      <c r="X134" s="37">
        <v>84.097890690643197</v>
      </c>
      <c r="Y134" s="37">
        <v>84.097890690643197</v>
      </c>
      <c r="Z134" s="37">
        <v>84.097890690643197</v>
      </c>
      <c r="AA134" s="37">
        <v>85.592754006397399</v>
      </c>
      <c r="AB134" s="37">
        <v>85.592754006397399</v>
      </c>
      <c r="AC134" s="37">
        <v>85.592754006397399</v>
      </c>
      <c r="AD134" s="37">
        <v>85.592754006397399</v>
      </c>
      <c r="AE134" s="37">
        <v>85.592754006397399</v>
      </c>
      <c r="AF134" s="37">
        <v>85.567655168067105</v>
      </c>
      <c r="AG134" s="37">
        <v>85.592763329888612</v>
      </c>
      <c r="AH134" s="37">
        <v>85.592763329888612</v>
      </c>
      <c r="AI134" s="37">
        <v>94.193171176687983</v>
      </c>
      <c r="AJ134" s="37">
        <v>98.517201281868154</v>
      </c>
      <c r="AK134" s="37">
        <v>98.517201281868154</v>
      </c>
      <c r="AL134" s="37">
        <v>98.517201281868154</v>
      </c>
      <c r="AM134" s="37">
        <v>98.517201281868154</v>
      </c>
      <c r="AN134" s="37">
        <v>98.517201281868154</v>
      </c>
      <c r="AO134" s="37">
        <v>100</v>
      </c>
      <c r="AP134" s="37">
        <v>100</v>
      </c>
      <c r="AQ134" s="37">
        <v>100</v>
      </c>
      <c r="AR134" s="37">
        <v>100</v>
      </c>
      <c r="AS134" s="37">
        <v>100</v>
      </c>
      <c r="AT134" s="37">
        <v>100</v>
      </c>
      <c r="AU134" s="37">
        <v>100</v>
      </c>
      <c r="AV134" s="37">
        <v>100</v>
      </c>
      <c r="AW134" s="37">
        <v>100</v>
      </c>
      <c r="AX134" s="37">
        <v>100</v>
      </c>
      <c r="AY134" s="37">
        <v>100.00000000000001</v>
      </c>
      <c r="AZ134" s="37">
        <v>100.00000000000001</v>
      </c>
      <c r="BA134" s="37">
        <v>100.00000000000001</v>
      </c>
      <c r="BB134" s="37">
        <v>104.13797439924102</v>
      </c>
      <c r="BC134" s="37">
        <v>104.13797439924102</v>
      </c>
      <c r="BD134" s="37">
        <v>104.13797439924102</v>
      </c>
      <c r="BE134" s="37">
        <v>105.25926638550301</v>
      </c>
      <c r="BF134" s="37">
        <v>105.25926638550301</v>
      </c>
      <c r="BG134" s="37">
        <v>107.032434941421</v>
      </c>
      <c r="BH134" s="37">
        <v>107.032434941421</v>
      </c>
      <c r="BI134" s="37">
        <v>107.032434941421</v>
      </c>
      <c r="BJ134" s="37">
        <v>107.032434941421</v>
      </c>
      <c r="BK134" s="37">
        <v>107.032434941421</v>
      </c>
      <c r="BL134" s="37">
        <v>108.38050537476501</v>
      </c>
      <c r="BM134" s="37">
        <v>108.38050537476501</v>
      </c>
      <c r="BN134" s="37">
        <v>108.38050537476501</v>
      </c>
      <c r="BO134" s="37">
        <v>108.38050537476501</v>
      </c>
      <c r="BP134" s="37">
        <v>108.38050537476501</v>
      </c>
      <c r="BQ134" s="37">
        <v>108.38050537476501</v>
      </c>
      <c r="BR134" s="37">
        <v>108.38050537476501</v>
      </c>
      <c r="BS134" s="37">
        <v>108.38050537476501</v>
      </c>
      <c r="BT134" s="37">
        <v>108.38050537476501</v>
      </c>
      <c r="BU134" s="37">
        <v>108.38050537476501</v>
      </c>
      <c r="BV134" s="37">
        <v>108.38050537476501</v>
      </c>
      <c r="BW134" s="37">
        <v>108.38050537476501</v>
      </c>
      <c r="BX134" s="37">
        <v>108.38050537476501</v>
      </c>
      <c r="BY134" s="37">
        <v>108.38050537476501</v>
      </c>
      <c r="BZ134" s="37">
        <v>108.38050537476501</v>
      </c>
      <c r="CA134" s="37">
        <v>106.47978578518801</v>
      </c>
      <c r="CB134" s="37">
        <v>106.47978578518801</v>
      </c>
      <c r="CC134" s="37">
        <v>106.47978578518801</v>
      </c>
      <c r="CD134" s="37">
        <v>106.47978578518801</v>
      </c>
      <c r="CE134" s="37">
        <v>107.75716600332201</v>
      </c>
      <c r="CF134" s="37">
        <v>107.75716600332201</v>
      </c>
      <c r="CG134" s="37">
        <v>107.75716600332201</v>
      </c>
      <c r="CH134" s="37">
        <v>107.75716600332201</v>
      </c>
      <c r="CI134" s="37">
        <v>107.75716600332201</v>
      </c>
      <c r="CJ134" s="37">
        <v>107.75716600332201</v>
      </c>
      <c r="CK134" s="37">
        <v>107.75716600332201</v>
      </c>
      <c r="CL134" s="37">
        <v>107.75716600332201</v>
      </c>
      <c r="CM134" s="37">
        <v>107.75716600332201</v>
      </c>
      <c r="CN134" s="37">
        <v>107.75716600332201</v>
      </c>
      <c r="CO134" s="37">
        <v>107.75716600332201</v>
      </c>
      <c r="CP134" s="37">
        <v>107.75716600332201</v>
      </c>
      <c r="CQ134" s="37">
        <v>107.75716600332201</v>
      </c>
      <c r="CR134" s="37">
        <v>107.75716600332201</v>
      </c>
      <c r="CS134" s="37">
        <v>107.75716600332201</v>
      </c>
      <c r="CT134" s="37">
        <v>107.75716600332201</v>
      </c>
      <c r="CU134" s="37">
        <v>107.75716600332201</v>
      </c>
      <c r="CV134" s="37">
        <v>107.75716600332201</v>
      </c>
      <c r="CW134" s="37">
        <v>107.75716600332201</v>
      </c>
      <c r="CX134" s="37">
        <v>107.75716600332201</v>
      </c>
      <c r="CY134" s="37">
        <v>107.75716600332201</v>
      </c>
      <c r="CZ134" s="37">
        <v>107.75716600332201</v>
      </c>
      <c r="DA134" s="37">
        <v>107.75716600332201</v>
      </c>
      <c r="DB134" s="37">
        <v>107.75716600332201</v>
      </c>
      <c r="DC134" s="37">
        <v>107.75716600332201</v>
      </c>
      <c r="DD134" s="37">
        <v>108.694467173425</v>
      </c>
      <c r="DE134" s="37">
        <v>108.694467173425</v>
      </c>
      <c r="DF134" s="37">
        <v>108.694467173425</v>
      </c>
      <c r="DG134" s="37">
        <v>108.694467173425</v>
      </c>
      <c r="DH134" s="37">
        <v>108.694467173425</v>
      </c>
      <c r="DI134" s="37">
        <v>108.694467173425</v>
      </c>
      <c r="DJ134" s="37">
        <v>108.694467173425</v>
      </c>
      <c r="DK134" s="37">
        <v>108.694467173425</v>
      </c>
      <c r="DL134" s="37">
        <v>108.694467173425</v>
      </c>
      <c r="DM134" s="37">
        <v>108.694467173425</v>
      </c>
      <c r="DN134" s="37">
        <v>108.694467173425</v>
      </c>
      <c r="DO134" s="37">
        <v>108.694467173425</v>
      </c>
      <c r="DP134" s="37">
        <v>111.73940598882599</v>
      </c>
      <c r="DQ134" s="37">
        <v>111.73940598882599</v>
      </c>
      <c r="DR134" s="37">
        <v>111.73940598882599</v>
      </c>
      <c r="DS134" s="37">
        <v>111.73940598882599</v>
      </c>
      <c r="DT134" s="35">
        <v>100</v>
      </c>
      <c r="DU134" s="37">
        <v>132.24510087126097</v>
      </c>
      <c r="DV134" s="37">
        <v>111.73940598882599</v>
      </c>
      <c r="DW134" s="37">
        <f t="shared" si="6"/>
        <v>32.245100871260973</v>
      </c>
      <c r="DX134" s="37">
        <f t="shared" si="7"/>
        <v>-7.9989970046522529</v>
      </c>
      <c r="DY134" s="45"/>
      <c r="DZ134" s="36">
        <f t="shared" si="8"/>
        <v>0.89493942727778653</v>
      </c>
    </row>
    <row r="135" spans="1:134">
      <c r="A135" s="1" t="s">
        <v>92</v>
      </c>
      <c r="B135" s="37">
        <v>3.3567297579907548E-2</v>
      </c>
      <c r="C135" s="37">
        <v>93.235290769708655</v>
      </c>
      <c r="D135" s="37">
        <v>78.006544362853731</v>
      </c>
      <c r="E135" s="37">
        <v>78.006861205032308</v>
      </c>
      <c r="F135" s="37">
        <v>78.006861205032209</v>
      </c>
      <c r="G135" s="37">
        <v>78.006861205032095</v>
      </c>
      <c r="H135" s="35">
        <v>78.00686120503201</v>
      </c>
      <c r="I135" s="37">
        <v>78.00686120503201</v>
      </c>
      <c r="J135" s="37">
        <v>78.00686120503201</v>
      </c>
      <c r="K135" s="37">
        <v>78.00686120503201</v>
      </c>
      <c r="L135" s="37">
        <v>78.00686120503201</v>
      </c>
      <c r="M135" s="37">
        <v>78.00686120503201</v>
      </c>
      <c r="N135" s="37">
        <v>78.00686120503201</v>
      </c>
      <c r="O135" s="37">
        <v>84.068785335565281</v>
      </c>
      <c r="P135" s="37">
        <v>84.068785335565281</v>
      </c>
      <c r="Q135" s="37">
        <v>84.068785335565281</v>
      </c>
      <c r="R135" s="37">
        <v>84.068785335565281</v>
      </c>
      <c r="S135" s="37">
        <v>84.068785335565281</v>
      </c>
      <c r="T135" s="37">
        <v>84.097890690643197</v>
      </c>
      <c r="U135" s="37">
        <v>84.097890690643197</v>
      </c>
      <c r="V135" s="37">
        <v>84.097890690643197</v>
      </c>
      <c r="W135" s="37">
        <v>84.097890690643197</v>
      </c>
      <c r="X135" s="37">
        <v>84.097890690643197</v>
      </c>
      <c r="Y135" s="37">
        <v>84.097890690643197</v>
      </c>
      <c r="Z135" s="37">
        <v>84.097890690643197</v>
      </c>
      <c r="AA135" s="37">
        <v>85.592754006397399</v>
      </c>
      <c r="AB135" s="37">
        <v>85.592754006397399</v>
      </c>
      <c r="AC135" s="37">
        <v>85.592754006397399</v>
      </c>
      <c r="AD135" s="37">
        <v>85.592754006397399</v>
      </c>
      <c r="AE135" s="37">
        <v>85.592754006397399</v>
      </c>
      <c r="AF135" s="37">
        <v>85.567655168067105</v>
      </c>
      <c r="AG135" s="37">
        <v>85.592763329888612</v>
      </c>
      <c r="AH135" s="37">
        <v>85.592763329888612</v>
      </c>
      <c r="AI135" s="37">
        <v>94.193171176687983</v>
      </c>
      <c r="AJ135" s="37">
        <v>98.517201281868154</v>
      </c>
      <c r="AK135" s="37">
        <v>98.517201281868154</v>
      </c>
      <c r="AL135" s="37">
        <v>98.517201281868154</v>
      </c>
      <c r="AM135" s="37">
        <v>98.517201281868154</v>
      </c>
      <c r="AN135" s="37">
        <v>98.517201281868154</v>
      </c>
      <c r="AO135" s="37">
        <v>100</v>
      </c>
      <c r="AP135" s="37">
        <v>100</v>
      </c>
      <c r="AQ135" s="37">
        <v>100</v>
      </c>
      <c r="AR135" s="37">
        <v>100</v>
      </c>
      <c r="AS135" s="37">
        <v>100</v>
      </c>
      <c r="AT135" s="37">
        <v>100</v>
      </c>
      <c r="AU135" s="37">
        <v>100</v>
      </c>
      <c r="AV135" s="37">
        <v>100</v>
      </c>
      <c r="AW135" s="37">
        <v>100</v>
      </c>
      <c r="AX135" s="37">
        <v>100</v>
      </c>
      <c r="AY135" s="37">
        <v>100.00000000000001</v>
      </c>
      <c r="AZ135" s="37">
        <v>97.624032662811103</v>
      </c>
      <c r="BA135" s="37">
        <v>97.624032662811103</v>
      </c>
      <c r="BB135" s="37">
        <v>97.624032662811103</v>
      </c>
      <c r="BC135" s="37">
        <v>97.624032662811103</v>
      </c>
      <c r="BD135" s="37">
        <v>97.624032662811103</v>
      </c>
      <c r="BE135" s="37">
        <v>97.624032662811103</v>
      </c>
      <c r="BF135" s="37">
        <v>97.624032662811103</v>
      </c>
      <c r="BG135" s="37">
        <v>97.624032662811103</v>
      </c>
      <c r="BH135" s="37">
        <v>95.038900867231817</v>
      </c>
      <c r="BI135" s="37">
        <v>95.038900867231817</v>
      </c>
      <c r="BJ135" s="37">
        <v>100.974534074839</v>
      </c>
      <c r="BK135" s="37">
        <v>100.974534074839</v>
      </c>
      <c r="BL135" s="37">
        <v>100.974534074839</v>
      </c>
      <c r="BM135" s="37">
        <v>101.549985367609</v>
      </c>
      <c r="BN135" s="37">
        <v>97.688298082412089</v>
      </c>
      <c r="BO135" s="37">
        <v>97.688298082412089</v>
      </c>
      <c r="BP135" s="37">
        <v>97.688298082412089</v>
      </c>
      <c r="BQ135" s="37">
        <v>97.688298082412089</v>
      </c>
      <c r="BR135" s="37">
        <v>97.688298082412089</v>
      </c>
      <c r="BS135" s="37">
        <v>97.688298082412089</v>
      </c>
      <c r="BT135" s="37">
        <v>97.688298082412089</v>
      </c>
      <c r="BU135" s="37">
        <v>97.688298082412089</v>
      </c>
      <c r="BV135" s="37">
        <v>97.688298082412089</v>
      </c>
      <c r="BW135" s="37">
        <v>97.688298082412089</v>
      </c>
      <c r="BX135" s="37">
        <v>97.688298082412089</v>
      </c>
      <c r="BY135" s="37">
        <v>97.688298082412089</v>
      </c>
      <c r="BZ135" s="37">
        <v>97.688298082412089</v>
      </c>
      <c r="CA135" s="37">
        <v>97.688298082412089</v>
      </c>
      <c r="CB135" s="37">
        <v>97.667482328165491</v>
      </c>
      <c r="CC135" s="37">
        <v>97.688298082412089</v>
      </c>
      <c r="CD135" s="37">
        <v>97.688298082412089</v>
      </c>
      <c r="CE135" s="37">
        <v>98.175392061957012</v>
      </c>
      <c r="CF135" s="37">
        <v>98.175392061957012</v>
      </c>
      <c r="CG135" s="37">
        <v>98.175392061957012</v>
      </c>
      <c r="CH135" s="37">
        <v>99.374846468869407</v>
      </c>
      <c r="CI135" s="37">
        <v>98.539977041806694</v>
      </c>
      <c r="CJ135" s="37">
        <v>98.539977041806694</v>
      </c>
      <c r="CK135" s="37">
        <v>98.539977041806694</v>
      </c>
      <c r="CL135" s="37">
        <v>98.539977041806694</v>
      </c>
      <c r="CM135" s="37">
        <v>98.539977041806694</v>
      </c>
      <c r="CN135" s="37">
        <v>98.539977041806694</v>
      </c>
      <c r="CO135" s="37">
        <v>98.539977041806694</v>
      </c>
      <c r="CP135" s="37">
        <v>98.539977041806694</v>
      </c>
      <c r="CQ135" s="37">
        <v>98.539977041806694</v>
      </c>
      <c r="CR135" s="37">
        <v>98.47046812984668</v>
      </c>
      <c r="CS135" s="37">
        <v>98.47046812984668</v>
      </c>
      <c r="CT135" s="37">
        <v>98.47046812984668</v>
      </c>
      <c r="CU135" s="37">
        <v>98.47046812984668</v>
      </c>
      <c r="CV135" s="37">
        <v>100.14736277535823</v>
      </c>
      <c r="CW135" s="37">
        <v>100.14736277535823</v>
      </c>
      <c r="CX135" s="37">
        <v>100.14736277535823</v>
      </c>
      <c r="CY135" s="37">
        <v>100.14736277535823</v>
      </c>
      <c r="CZ135" s="37">
        <v>100.14736277535823</v>
      </c>
      <c r="DA135" s="37">
        <v>100.11939154738202</v>
      </c>
      <c r="DB135" s="37">
        <v>100.11939154738202</v>
      </c>
      <c r="DC135" s="37">
        <v>100.11939154738202</v>
      </c>
      <c r="DD135" s="37">
        <v>100.11939154738202</v>
      </c>
      <c r="DE135" s="37">
        <v>100.11939154738202</v>
      </c>
      <c r="DF135" s="37">
        <v>100.11939154738202</v>
      </c>
      <c r="DG135" s="37">
        <v>100.11939154738202</v>
      </c>
      <c r="DH135" s="37">
        <v>105.99545591100316</v>
      </c>
      <c r="DI135" s="37">
        <v>105.99545591100316</v>
      </c>
      <c r="DJ135" s="37">
        <v>105.99545591100316</v>
      </c>
      <c r="DK135" s="37">
        <v>105.99545591100316</v>
      </c>
      <c r="DL135" s="37">
        <v>105.99545591100316</v>
      </c>
      <c r="DM135" s="37">
        <v>105.99545591100316</v>
      </c>
      <c r="DN135" s="37">
        <v>105.99545591100316</v>
      </c>
      <c r="DO135" s="37">
        <v>105.99545591100316</v>
      </c>
      <c r="DP135" s="37">
        <v>105.99545591100316</v>
      </c>
      <c r="DQ135" s="37">
        <v>105.99545591100316</v>
      </c>
      <c r="DR135" s="37">
        <v>105.99545591100316</v>
      </c>
      <c r="DS135" s="37">
        <v>105.99545591100316</v>
      </c>
      <c r="DT135" s="35">
        <v>100</v>
      </c>
      <c r="DU135" s="37">
        <v>100.00000000000001</v>
      </c>
      <c r="DV135" s="37">
        <v>125.27890759297352</v>
      </c>
      <c r="DW135" s="37">
        <f t="shared" si="6"/>
        <v>0</v>
      </c>
      <c r="DX135" s="37">
        <f t="shared" si="7"/>
        <v>-5.6563329620820042</v>
      </c>
      <c r="DY135" s="45"/>
      <c r="DZ135" s="36">
        <f t="shared" si="8"/>
        <v>0.79821896535765025</v>
      </c>
    </row>
    <row r="136" spans="1:134" s="36" customFormat="1" ht="13">
      <c r="A136" s="3" t="s">
        <v>93</v>
      </c>
      <c r="B136" s="35">
        <v>0.48754675324877672</v>
      </c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>
        <v>100</v>
      </c>
      <c r="AY136" s="35">
        <v>100</v>
      </c>
      <c r="AZ136" s="35">
        <v>96.148055393196699</v>
      </c>
      <c r="BA136" s="35">
        <v>97.277881658503304</v>
      </c>
      <c r="BB136" s="35">
        <v>97.277881658503304</v>
      </c>
      <c r="BC136" s="35">
        <v>97.277881658503304</v>
      </c>
      <c r="BD136" s="35">
        <v>97.277881658503304</v>
      </c>
      <c r="BE136" s="35">
        <v>97.277881658503304</v>
      </c>
      <c r="BF136" s="35">
        <v>97.277881658503304</v>
      </c>
      <c r="BG136" s="35">
        <v>97.277881658503304</v>
      </c>
      <c r="BH136" s="35">
        <v>97.277881658503304</v>
      </c>
      <c r="BI136" s="35">
        <v>97.277881658503304</v>
      </c>
      <c r="BJ136" s="35">
        <v>97.277881658503304</v>
      </c>
      <c r="BK136" s="35">
        <v>97.277881658503304</v>
      </c>
      <c r="BL136" s="35">
        <v>97.277881658503304</v>
      </c>
      <c r="BM136" s="35">
        <v>97.277881658503304</v>
      </c>
      <c r="BN136" s="35">
        <v>97.277881658503304</v>
      </c>
      <c r="BO136" s="35">
        <v>97.277881658503304</v>
      </c>
      <c r="BP136" s="35">
        <v>97.277881658503304</v>
      </c>
      <c r="BQ136" s="35">
        <v>97.277881658503304</v>
      </c>
      <c r="BR136" s="35">
        <v>87.277881658503304</v>
      </c>
      <c r="BS136" s="35">
        <v>87.277881658503304</v>
      </c>
      <c r="BT136" s="35">
        <v>86.782374388283344</v>
      </c>
      <c r="BU136" s="35">
        <v>86.782374388283344</v>
      </c>
      <c r="BV136" s="35">
        <v>86.782374388283344</v>
      </c>
      <c r="BW136" s="35">
        <v>86.782374388283344</v>
      </c>
      <c r="BX136" s="35">
        <v>86.770240449661713</v>
      </c>
      <c r="BY136" s="35">
        <v>86.770240449661713</v>
      </c>
      <c r="BZ136" s="35">
        <v>86.770240449661713</v>
      </c>
      <c r="CA136" s="35">
        <v>86.770240449661713</v>
      </c>
      <c r="CB136" s="35">
        <v>86.770240449661713</v>
      </c>
      <c r="CC136" s="35">
        <v>86.770240449661713</v>
      </c>
      <c r="CD136" s="35">
        <v>86.770240449661713</v>
      </c>
      <c r="CE136" s="35">
        <v>86.770240449661713</v>
      </c>
      <c r="CF136" s="35">
        <v>86.770240449661713</v>
      </c>
      <c r="CG136" s="35">
        <v>86.558094431436317</v>
      </c>
      <c r="CH136" s="35">
        <v>86.558094431436317</v>
      </c>
      <c r="CI136" s="35">
        <v>86.558094431436317</v>
      </c>
      <c r="CJ136" s="35">
        <v>86.558094431436317</v>
      </c>
      <c r="CK136" s="35">
        <v>86.558094431436317</v>
      </c>
      <c r="CL136" s="35">
        <v>86.558094431436317</v>
      </c>
      <c r="CM136" s="35">
        <v>86.558094431436317</v>
      </c>
      <c r="CN136" s="35">
        <v>86.558094431436317</v>
      </c>
      <c r="CO136" s="35">
        <v>86.558094431436317</v>
      </c>
      <c r="CP136" s="35">
        <v>86.558094431436317</v>
      </c>
      <c r="CQ136" s="35">
        <v>86.558094431436317</v>
      </c>
      <c r="CR136" s="35">
        <v>86.558094431436317</v>
      </c>
      <c r="CS136" s="35">
        <v>86.558094431436317</v>
      </c>
      <c r="CT136" s="35">
        <v>86.558094431436317</v>
      </c>
      <c r="CU136" s="35">
        <v>86.558094431436317</v>
      </c>
      <c r="CV136" s="35">
        <v>86.558094431436317</v>
      </c>
      <c r="CW136" s="35">
        <v>86.558094431436317</v>
      </c>
      <c r="CX136" s="35">
        <v>86.558094431436317</v>
      </c>
      <c r="CY136" s="35">
        <v>86.558094431436317</v>
      </c>
      <c r="CZ136" s="35">
        <v>86.558094431436317</v>
      </c>
      <c r="DA136" s="35">
        <v>86.558094431436317</v>
      </c>
      <c r="DB136" s="35">
        <v>86.558094431436317</v>
      </c>
      <c r="DC136" s="35">
        <v>86.558094431436317</v>
      </c>
      <c r="DD136" s="35">
        <v>86.558094431436317</v>
      </c>
      <c r="DE136" s="35">
        <v>86.558094431436317</v>
      </c>
      <c r="DF136" s="35">
        <v>86.558094431436317</v>
      </c>
      <c r="DG136" s="35">
        <v>86.558094431436317</v>
      </c>
      <c r="DH136" s="35">
        <v>86.558094431436317</v>
      </c>
      <c r="DI136" s="35">
        <v>86.558094431436317</v>
      </c>
      <c r="DJ136" s="35">
        <v>86.558094431436317</v>
      </c>
      <c r="DK136" s="35">
        <v>86.558094431436317</v>
      </c>
      <c r="DL136" s="35">
        <v>86.558094431436317</v>
      </c>
      <c r="DM136" s="35">
        <v>86.558094431436317</v>
      </c>
      <c r="DN136" s="35">
        <v>86.558094431436317</v>
      </c>
      <c r="DO136" s="35">
        <v>83.678136695426105</v>
      </c>
      <c r="DP136" s="35">
        <v>84.509405824133992</v>
      </c>
      <c r="DQ136" s="35">
        <v>84.509405824133992</v>
      </c>
      <c r="DR136" s="35">
        <v>82.271257722206201</v>
      </c>
      <c r="DS136" s="35">
        <v>82.271257722206201</v>
      </c>
      <c r="DT136" s="35">
        <v>100</v>
      </c>
      <c r="DU136" s="35">
        <v>100.00000000000001</v>
      </c>
      <c r="DV136" s="35">
        <v>82.271257722206201</v>
      </c>
      <c r="DW136" s="35">
        <f t="shared" si="6"/>
        <v>0</v>
      </c>
      <c r="DX136" s="35">
        <f t="shared" si="7"/>
        <v>15.529345530141228</v>
      </c>
      <c r="DY136" s="44"/>
      <c r="DZ136" s="36">
        <f t="shared" si="8"/>
        <v>1.2154913242928163</v>
      </c>
    </row>
    <row r="137" spans="1:134" ht="13.5" customHeight="1">
      <c r="A137" s="1" t="s">
        <v>93</v>
      </c>
      <c r="B137" s="37">
        <v>0.48754675324877672</v>
      </c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>
        <v>100</v>
      </c>
      <c r="AY137" s="37">
        <v>100</v>
      </c>
      <c r="AZ137" s="37">
        <v>96.148055393196699</v>
      </c>
      <c r="BA137" s="37">
        <v>97.277881658503304</v>
      </c>
      <c r="BB137" s="37">
        <v>97.277881658503304</v>
      </c>
      <c r="BC137" s="37">
        <v>97.277881658503304</v>
      </c>
      <c r="BD137" s="37">
        <v>97.277881658503304</v>
      </c>
      <c r="BE137" s="37">
        <v>97.277881658503304</v>
      </c>
      <c r="BF137" s="37">
        <v>97.277881658503304</v>
      </c>
      <c r="BG137" s="37">
        <v>97.277881658503304</v>
      </c>
      <c r="BH137" s="37">
        <v>97.277881658503304</v>
      </c>
      <c r="BI137" s="37">
        <v>97.277881658503304</v>
      </c>
      <c r="BJ137" s="37">
        <v>97.277881658503304</v>
      </c>
      <c r="BK137" s="37">
        <v>97.277881658503304</v>
      </c>
      <c r="BL137" s="37">
        <v>97.277881658503304</v>
      </c>
      <c r="BM137" s="37">
        <v>97.277881658503304</v>
      </c>
      <c r="BN137" s="37">
        <v>97.277881658503304</v>
      </c>
      <c r="BO137" s="37">
        <v>97.277881658503304</v>
      </c>
      <c r="BP137" s="37">
        <v>97.277881658503304</v>
      </c>
      <c r="BQ137" s="37">
        <v>97.277881658503304</v>
      </c>
      <c r="BR137" s="37">
        <v>87.277881658503304</v>
      </c>
      <c r="BS137" s="37">
        <v>87.277881658503304</v>
      </c>
      <c r="BT137" s="37">
        <v>86.782374388283344</v>
      </c>
      <c r="BU137" s="37">
        <v>86.782374388283344</v>
      </c>
      <c r="BV137" s="37">
        <v>86.782374388283344</v>
      </c>
      <c r="BW137" s="37">
        <v>86.782374388283344</v>
      </c>
      <c r="BX137" s="37">
        <v>86.770240449661713</v>
      </c>
      <c r="BY137" s="37">
        <v>86.770240449661713</v>
      </c>
      <c r="BZ137" s="37">
        <v>86.770240449661713</v>
      </c>
      <c r="CA137" s="37">
        <v>86.770240449661713</v>
      </c>
      <c r="CB137" s="37">
        <v>86.770240449661713</v>
      </c>
      <c r="CC137" s="37">
        <v>86.770240449661713</v>
      </c>
      <c r="CD137" s="37">
        <v>86.770240449661713</v>
      </c>
      <c r="CE137" s="37">
        <v>86.770240449661713</v>
      </c>
      <c r="CF137" s="37">
        <v>86.770240449661713</v>
      </c>
      <c r="CG137" s="37">
        <v>86.558094431436317</v>
      </c>
      <c r="CH137" s="37">
        <v>86.558094431436317</v>
      </c>
      <c r="CI137" s="37">
        <v>86.558094431436317</v>
      </c>
      <c r="CJ137" s="37">
        <v>86.558094431436317</v>
      </c>
      <c r="CK137" s="37">
        <v>86.558094431436317</v>
      </c>
      <c r="CL137" s="37">
        <v>86.558094431436317</v>
      </c>
      <c r="CM137" s="37">
        <v>86.558094431436317</v>
      </c>
      <c r="CN137" s="37">
        <v>86.558094431436317</v>
      </c>
      <c r="CO137" s="37">
        <v>86.558094431436317</v>
      </c>
      <c r="CP137" s="37">
        <v>86.558094431436317</v>
      </c>
      <c r="CQ137" s="37">
        <v>86.558094431436317</v>
      </c>
      <c r="CR137" s="37">
        <v>86.558094431436317</v>
      </c>
      <c r="CS137" s="37">
        <v>86.558094431436317</v>
      </c>
      <c r="CT137" s="37">
        <v>86.558094431436317</v>
      </c>
      <c r="CU137" s="37">
        <v>86.558094431436317</v>
      </c>
      <c r="CV137" s="37">
        <v>86.558094431436317</v>
      </c>
      <c r="CW137" s="37">
        <v>86.558094431436317</v>
      </c>
      <c r="CX137" s="37">
        <v>86.558094431436317</v>
      </c>
      <c r="CY137" s="37">
        <v>86.558094431436317</v>
      </c>
      <c r="CZ137" s="37">
        <v>86.558094431436317</v>
      </c>
      <c r="DA137" s="37">
        <v>86.558094431436317</v>
      </c>
      <c r="DB137" s="37">
        <v>86.558094431436317</v>
      </c>
      <c r="DC137" s="37">
        <v>86.558094431436317</v>
      </c>
      <c r="DD137" s="37">
        <v>86.558094431436317</v>
      </c>
      <c r="DE137" s="37">
        <v>86.558094431436317</v>
      </c>
      <c r="DF137" s="37">
        <v>86.558094431436317</v>
      </c>
      <c r="DG137" s="37">
        <v>86.558094431436317</v>
      </c>
      <c r="DH137" s="37">
        <v>86.558094431436317</v>
      </c>
      <c r="DI137" s="37">
        <v>86.558094431436317</v>
      </c>
      <c r="DJ137" s="37">
        <v>86.558094431436317</v>
      </c>
      <c r="DK137" s="37">
        <v>86.558094431436317</v>
      </c>
      <c r="DL137" s="37">
        <v>86.558094431436317</v>
      </c>
      <c r="DM137" s="37">
        <v>86.558094431436317</v>
      </c>
      <c r="DN137" s="37">
        <v>86.558094431436317</v>
      </c>
      <c r="DO137" s="37">
        <v>83.678136695426105</v>
      </c>
      <c r="DP137" s="37">
        <v>84.509405824133992</v>
      </c>
      <c r="DQ137" s="37">
        <v>84.509405824133992</v>
      </c>
      <c r="DR137" s="37">
        <v>82.271257722206201</v>
      </c>
      <c r="DS137" s="37">
        <v>82.271257722206201</v>
      </c>
      <c r="DT137" s="35">
        <v>100</v>
      </c>
      <c r="DU137" s="37">
        <v>100.00000000000001</v>
      </c>
      <c r="DV137" s="37">
        <v>82.271257722206201</v>
      </c>
      <c r="DW137" s="37">
        <f t="shared" si="6"/>
        <v>0</v>
      </c>
      <c r="DX137" s="37">
        <f t="shared" si="7"/>
        <v>15.529345530141228</v>
      </c>
      <c r="DY137" s="45"/>
      <c r="DZ137" s="36">
        <f t="shared" si="8"/>
        <v>1.2154913242928163</v>
      </c>
    </row>
    <row r="138" spans="1:134" s="36" customFormat="1" ht="13">
      <c r="A138" s="3" t="s">
        <v>94</v>
      </c>
      <c r="B138" s="35">
        <v>0.68806653371611959</v>
      </c>
      <c r="C138" s="35">
        <v>92.979390989592858</v>
      </c>
      <c r="D138" s="35">
        <v>99.607947308402018</v>
      </c>
      <c r="E138" s="35">
        <v>92.582163351312886</v>
      </c>
      <c r="F138" s="35">
        <v>93.539032391391601</v>
      </c>
      <c r="G138" s="35">
        <v>98.437719605586864</v>
      </c>
      <c r="H138" s="35">
        <v>92.448905174186351</v>
      </c>
      <c r="I138" s="35">
        <v>90.737657449631129</v>
      </c>
      <c r="J138" s="35">
        <v>85.719465746973739</v>
      </c>
      <c r="K138" s="35">
        <v>87.959709696484595</v>
      </c>
      <c r="L138" s="35">
        <v>86.954004763727895</v>
      </c>
      <c r="M138" s="35">
        <v>88.797368796915592</v>
      </c>
      <c r="N138" s="35">
        <v>88.650711062610611</v>
      </c>
      <c r="O138" s="35">
        <v>80.939243490976082</v>
      </c>
      <c r="P138" s="35">
        <v>81.699926689152989</v>
      </c>
      <c r="Q138" s="35">
        <v>82.136433057467784</v>
      </c>
      <c r="R138" s="35">
        <v>80.104698035714961</v>
      </c>
      <c r="S138" s="35">
        <v>80.851329894696448</v>
      </c>
      <c r="T138" s="35">
        <v>80.640108629273215</v>
      </c>
      <c r="U138" s="35">
        <v>80.631164045525509</v>
      </c>
      <c r="V138" s="35">
        <v>80.281070062310846</v>
      </c>
      <c r="W138" s="35">
        <v>80.765472270302723</v>
      </c>
      <c r="X138" s="35">
        <v>80.102224876877159</v>
      </c>
      <c r="Y138" s="35">
        <v>79.492022026362918</v>
      </c>
      <c r="Z138" s="35">
        <v>80.180847953977604</v>
      </c>
      <c r="AA138" s="35">
        <v>93.456162985564447</v>
      </c>
      <c r="AB138" s="35">
        <v>94.168456823136751</v>
      </c>
      <c r="AC138" s="35">
        <v>94.280701121476014</v>
      </c>
      <c r="AD138" s="35">
        <v>101.16002868910357</v>
      </c>
      <c r="AE138" s="35">
        <v>94.366874096708628</v>
      </c>
      <c r="AF138" s="35">
        <v>94.102906599206037</v>
      </c>
      <c r="AG138" s="35">
        <v>93.913173568066981</v>
      </c>
      <c r="AH138" s="35">
        <v>93.913173568066981</v>
      </c>
      <c r="AI138" s="35">
        <v>93.862174564058478</v>
      </c>
      <c r="AJ138" s="35">
        <v>94.562176572405761</v>
      </c>
      <c r="AK138" s="35">
        <v>95.054826021337576</v>
      </c>
      <c r="AL138" s="35">
        <v>94.951702966924003</v>
      </c>
      <c r="AM138" s="35">
        <v>95.155736174574471</v>
      </c>
      <c r="AN138" s="35">
        <v>94.924683257598815</v>
      </c>
      <c r="AO138" s="35">
        <v>95.005482044259523</v>
      </c>
      <c r="AP138" s="35">
        <v>95.005482044259523</v>
      </c>
      <c r="AQ138" s="35">
        <v>95.143732580376664</v>
      </c>
      <c r="AR138" s="35">
        <v>94.901680242846382</v>
      </c>
      <c r="AS138" s="35">
        <v>94.888979305840792</v>
      </c>
      <c r="AT138" s="35">
        <v>94.781783769429822</v>
      </c>
      <c r="AU138" s="35">
        <v>95.266027913051957</v>
      </c>
      <c r="AV138" s="35">
        <v>99.78076471914008</v>
      </c>
      <c r="AW138" s="35">
        <v>100.06622897093028</v>
      </c>
      <c r="AX138" s="35">
        <v>100</v>
      </c>
      <c r="AY138" s="35">
        <v>99.999999999999986</v>
      </c>
      <c r="AZ138" s="35">
        <v>100.29559212387704</v>
      </c>
      <c r="BA138" s="35">
        <v>100.02891105159921</v>
      </c>
      <c r="BB138" s="35">
        <v>100.07513965005725</v>
      </c>
      <c r="BC138" s="35">
        <v>100.0456171017675</v>
      </c>
      <c r="BD138" s="35">
        <v>100.04531679571147</v>
      </c>
      <c r="BE138" s="35">
        <v>101.12508617011433</v>
      </c>
      <c r="BF138" s="35">
        <v>101.35705439067362</v>
      </c>
      <c r="BG138" s="35">
        <v>101.66976453874034</v>
      </c>
      <c r="BH138" s="35">
        <v>101.4540099478491</v>
      </c>
      <c r="BI138" s="35">
        <v>101.40331654005831</v>
      </c>
      <c r="BJ138" s="35">
        <v>101.15718216557555</v>
      </c>
      <c r="BK138" s="35">
        <v>101.24909334064122</v>
      </c>
      <c r="BL138" s="35">
        <v>101.51157634397273</v>
      </c>
      <c r="BM138" s="35">
        <v>101.6653266803511</v>
      </c>
      <c r="BN138" s="35">
        <v>102.63798447255105</v>
      </c>
      <c r="BO138" s="35">
        <v>102.54424207272308</v>
      </c>
      <c r="BP138" s="35">
        <v>102.51870218982914</v>
      </c>
      <c r="BQ138" s="35">
        <v>101.9877815904768</v>
      </c>
      <c r="BR138" s="35">
        <v>102.02518632711937</v>
      </c>
      <c r="BS138" s="35">
        <v>101.42353673792543</v>
      </c>
      <c r="BT138" s="35">
        <v>101.28589147994487</v>
      </c>
      <c r="BU138" s="35">
        <v>100.88550175073807</v>
      </c>
      <c r="BV138" s="35">
        <v>100.86827095470623</v>
      </c>
      <c r="BW138" s="35">
        <v>100.63567312575034</v>
      </c>
      <c r="BX138" s="35">
        <v>100.63610872213488</v>
      </c>
      <c r="BY138" s="35">
        <v>100.93994477332431</v>
      </c>
      <c r="BZ138" s="35">
        <v>101.21122570235821</v>
      </c>
      <c r="CA138" s="35">
        <v>100.99376565020795</v>
      </c>
      <c r="CB138" s="35">
        <v>100.81304287603106</v>
      </c>
      <c r="CC138" s="35">
        <v>100.65475284030079</v>
      </c>
      <c r="CD138" s="35">
        <v>100.6619452861014</v>
      </c>
      <c r="CE138" s="35">
        <v>100.6583835960068</v>
      </c>
      <c r="CF138" s="35">
        <v>100.91870255292957</v>
      </c>
      <c r="CG138" s="35">
        <v>100.27502853881893</v>
      </c>
      <c r="CH138" s="35">
        <v>100.44096835169066</v>
      </c>
      <c r="CI138" s="35">
        <v>100.44108853943915</v>
      </c>
      <c r="CJ138" s="35">
        <v>100.33551422492229</v>
      </c>
      <c r="CK138" s="35">
        <v>100.27644056842404</v>
      </c>
      <c r="CL138" s="35">
        <v>100.25636602472707</v>
      </c>
      <c r="CM138" s="35">
        <v>100.25438804483439</v>
      </c>
      <c r="CN138" s="35">
        <v>100.15034118897803</v>
      </c>
      <c r="CO138" s="35">
        <v>100.0632510565857</v>
      </c>
      <c r="CP138" s="35">
        <v>100.00514314958264</v>
      </c>
      <c r="CQ138" s="35">
        <v>100.08009202428738</v>
      </c>
      <c r="CR138" s="35">
        <v>100.0622955020954</v>
      </c>
      <c r="CS138" s="35">
        <v>100.05374153066454</v>
      </c>
      <c r="CT138" s="35">
        <v>100.05975296179837</v>
      </c>
      <c r="CU138" s="35">
        <v>100.18272876285781</v>
      </c>
      <c r="CV138" s="35">
        <v>100.0394472188985</v>
      </c>
      <c r="CW138" s="35">
        <v>99.830122269055579</v>
      </c>
      <c r="CX138" s="35">
        <v>99.772959579190356</v>
      </c>
      <c r="CY138" s="35">
        <v>99.928460370961076</v>
      </c>
      <c r="CZ138" s="35">
        <v>99.934523001384207</v>
      </c>
      <c r="DA138" s="35">
        <v>99.545704614032886</v>
      </c>
      <c r="DB138" s="35">
        <v>99.547333680019534</v>
      </c>
      <c r="DC138" s="35">
        <v>99.547067294948604</v>
      </c>
      <c r="DD138" s="35">
        <v>99.808227963210413</v>
      </c>
      <c r="DE138" s="35">
        <v>99.130110702973624</v>
      </c>
      <c r="DF138" s="35">
        <v>99.071241568985641</v>
      </c>
      <c r="DG138" s="35">
        <v>98.926487748251105</v>
      </c>
      <c r="DH138" s="35">
        <v>98.699390581304627</v>
      </c>
      <c r="DI138" s="35">
        <v>97.891434072871746</v>
      </c>
      <c r="DJ138" s="35">
        <v>97.817815077720738</v>
      </c>
      <c r="DK138" s="35">
        <v>97.750268675583342</v>
      </c>
      <c r="DL138" s="35">
        <v>97.771906668374143</v>
      </c>
      <c r="DM138" s="35">
        <v>98.150341646656983</v>
      </c>
      <c r="DN138" s="35">
        <v>98.050455575002914</v>
      </c>
      <c r="DO138" s="35">
        <v>98.076166836636617</v>
      </c>
      <c r="DP138" s="35">
        <v>105.21190784149552</v>
      </c>
      <c r="DQ138" s="35">
        <v>109.30801797394747</v>
      </c>
      <c r="DR138" s="35">
        <v>118.82518203271121</v>
      </c>
      <c r="DS138" s="35">
        <v>129.74192754712948</v>
      </c>
      <c r="DT138" s="35">
        <v>100</v>
      </c>
      <c r="DU138" s="35">
        <v>105.62345689619561</v>
      </c>
      <c r="DV138" s="35">
        <v>141.67377186886955</v>
      </c>
      <c r="DW138" s="35">
        <f t="shared" si="6"/>
        <v>5.6234568961956057</v>
      </c>
      <c r="DX138" s="35">
        <f t="shared" si="7"/>
        <v>1.3177481755816842</v>
      </c>
      <c r="DZ138" s="36">
        <f t="shared" si="8"/>
        <v>0.7058469516330661</v>
      </c>
    </row>
    <row r="139" spans="1:134">
      <c r="A139" s="1" t="s">
        <v>94</v>
      </c>
      <c r="B139" s="37">
        <v>0.68806653371611959</v>
      </c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>
        <v>80.939243490976082</v>
      </c>
      <c r="P139" s="37">
        <v>81.699926689152989</v>
      </c>
      <c r="Q139" s="37">
        <v>82.136433057467784</v>
      </c>
      <c r="R139" s="37">
        <v>80.104698035714961</v>
      </c>
      <c r="S139" s="35">
        <v>80.851329894696448</v>
      </c>
      <c r="T139" s="37">
        <v>80.640108629273215</v>
      </c>
      <c r="U139" s="37">
        <v>80.631164045525509</v>
      </c>
      <c r="V139" s="37">
        <v>80.281070062310846</v>
      </c>
      <c r="W139" s="37">
        <v>80.765472270302723</v>
      </c>
      <c r="X139" s="37">
        <v>80.102224876877159</v>
      </c>
      <c r="Y139" s="37">
        <v>79.492022026362918</v>
      </c>
      <c r="Z139" s="37">
        <v>84.097890690643197</v>
      </c>
      <c r="AA139" s="37">
        <v>93.456162985564447</v>
      </c>
      <c r="AB139" s="37">
        <v>94.168456823136751</v>
      </c>
      <c r="AC139" s="37">
        <v>94.280701121476014</v>
      </c>
      <c r="AD139" s="37">
        <v>94.695071515759196</v>
      </c>
      <c r="AE139" s="37">
        <v>94.366874096708628</v>
      </c>
      <c r="AF139" s="37">
        <v>94.102906599206037</v>
      </c>
      <c r="AG139" s="37">
        <v>93.913173568066981</v>
      </c>
      <c r="AH139" s="37">
        <v>93.913173568066981</v>
      </c>
      <c r="AI139" s="37">
        <v>93.862174564058478</v>
      </c>
      <c r="AJ139" s="37">
        <v>94.562176572405761</v>
      </c>
      <c r="AK139" s="37">
        <v>95.054826021337576</v>
      </c>
      <c r="AL139" s="37">
        <v>94.951702966924003</v>
      </c>
      <c r="AM139" s="37">
        <v>95.155736174574471</v>
      </c>
      <c r="AN139" s="37">
        <v>94.924683257598815</v>
      </c>
      <c r="AO139" s="37">
        <v>95.005482044259523</v>
      </c>
      <c r="AP139" s="37">
        <v>95.005482044259523</v>
      </c>
      <c r="AQ139" s="37">
        <v>95.143732580376664</v>
      </c>
      <c r="AR139" s="37">
        <v>94.901680242846382</v>
      </c>
      <c r="AS139" s="37">
        <v>94.888979305840792</v>
      </c>
      <c r="AT139" s="37">
        <v>94.781783769429822</v>
      </c>
      <c r="AU139" s="37">
        <v>95.266027913051957</v>
      </c>
      <c r="AV139" s="37">
        <v>99.78076471914008</v>
      </c>
      <c r="AW139" s="37">
        <v>100.06622897093028</v>
      </c>
      <c r="AX139" s="37">
        <v>100</v>
      </c>
      <c r="AY139" s="37">
        <v>99.999999999999986</v>
      </c>
      <c r="AZ139" s="37">
        <v>100.29559212387704</v>
      </c>
      <c r="BA139" s="37">
        <v>100.02891105159921</v>
      </c>
      <c r="BB139" s="37">
        <v>100.07513965005725</v>
      </c>
      <c r="BC139" s="37">
        <v>100.0456171017675</v>
      </c>
      <c r="BD139" s="37">
        <v>100.04531679571147</v>
      </c>
      <c r="BE139" s="37">
        <v>101.12508617011433</v>
      </c>
      <c r="BF139" s="37">
        <v>101.35705439067362</v>
      </c>
      <c r="BG139" s="37">
        <v>101.66976453874034</v>
      </c>
      <c r="BH139" s="37">
        <v>101.4540099478491</v>
      </c>
      <c r="BI139" s="37">
        <v>101.40331654005831</v>
      </c>
      <c r="BJ139" s="37">
        <v>101.15718216557555</v>
      </c>
      <c r="BK139" s="37">
        <v>101.24909334064122</v>
      </c>
      <c r="BL139" s="37">
        <v>101.51157634397273</v>
      </c>
      <c r="BM139" s="37">
        <v>101.6653266803511</v>
      </c>
      <c r="BN139" s="37">
        <v>102.63798447255105</v>
      </c>
      <c r="BO139" s="37">
        <v>102.54424207272308</v>
      </c>
      <c r="BP139" s="37">
        <v>102.51870218982914</v>
      </c>
      <c r="BQ139" s="37">
        <v>101.9877815904768</v>
      </c>
      <c r="BR139" s="37">
        <v>102.02518632711937</v>
      </c>
      <c r="BS139" s="37">
        <v>101.42353673792543</v>
      </c>
      <c r="BT139" s="37">
        <v>101.28589147994487</v>
      </c>
      <c r="BU139" s="37">
        <v>100.88550175073807</v>
      </c>
      <c r="BV139" s="37">
        <v>100.86827095470623</v>
      </c>
      <c r="BW139" s="37">
        <v>100.63567312575034</v>
      </c>
      <c r="BX139" s="37">
        <v>100.63610872213488</v>
      </c>
      <c r="BY139" s="37">
        <v>100.93994477332431</v>
      </c>
      <c r="BZ139" s="37">
        <v>101.21122570235821</v>
      </c>
      <c r="CA139" s="37">
        <v>100.99376565020795</v>
      </c>
      <c r="CB139" s="37">
        <v>100.81304287603106</v>
      </c>
      <c r="CC139" s="37">
        <v>100.65475284030079</v>
      </c>
      <c r="CD139" s="37">
        <v>100.6619452861014</v>
      </c>
      <c r="CE139" s="37">
        <v>100.6583835960068</v>
      </c>
      <c r="CF139" s="37">
        <v>100.91870255292957</v>
      </c>
      <c r="CG139" s="37">
        <v>100.27502853881893</v>
      </c>
      <c r="CH139" s="37">
        <v>100.44096835169066</v>
      </c>
      <c r="CI139" s="37">
        <v>100.44108853943915</v>
      </c>
      <c r="CJ139" s="37">
        <v>100.33551422492229</v>
      </c>
      <c r="CK139" s="37">
        <v>100.27644056842404</v>
      </c>
      <c r="CL139" s="37">
        <v>100.25636602472707</v>
      </c>
      <c r="CM139" s="37">
        <v>100.25438804483439</v>
      </c>
      <c r="CN139" s="37">
        <v>100.15034118897803</v>
      </c>
      <c r="CO139" s="37">
        <v>100.0632510565857</v>
      </c>
      <c r="CP139" s="37">
        <v>100.00514314958264</v>
      </c>
      <c r="CQ139" s="37">
        <v>100.08009202428738</v>
      </c>
      <c r="CR139" s="37">
        <v>100.0622955020954</v>
      </c>
      <c r="CS139" s="37">
        <v>100.05374153066454</v>
      </c>
      <c r="CT139" s="37">
        <v>100.05975296179837</v>
      </c>
      <c r="CU139" s="37">
        <v>100.18272876285781</v>
      </c>
      <c r="CV139" s="37">
        <v>100.0394472188985</v>
      </c>
      <c r="CW139" s="37">
        <v>99.830122269055579</v>
      </c>
      <c r="CX139" s="37">
        <v>99.772959579190356</v>
      </c>
      <c r="CY139" s="37">
        <v>99.928460370961076</v>
      </c>
      <c r="CZ139" s="37">
        <v>99.934523001384207</v>
      </c>
      <c r="DA139" s="37">
        <v>99.545704614032886</v>
      </c>
      <c r="DB139" s="37">
        <v>99.547333680019534</v>
      </c>
      <c r="DC139" s="37">
        <v>99.547067294948604</v>
      </c>
      <c r="DD139" s="37">
        <v>99.808227963210413</v>
      </c>
      <c r="DE139" s="37">
        <v>99.130110702973624</v>
      </c>
      <c r="DF139" s="37">
        <v>99.071241568985641</v>
      </c>
      <c r="DG139" s="37">
        <v>98.926487748251105</v>
      </c>
      <c r="DH139" s="37">
        <v>98.699390581304627</v>
      </c>
      <c r="DI139" s="37">
        <v>97.891434072871746</v>
      </c>
      <c r="DJ139" s="37">
        <v>97.817815077720738</v>
      </c>
      <c r="DK139" s="37">
        <v>97.750268675583342</v>
      </c>
      <c r="DL139" s="37">
        <v>97.771906668374143</v>
      </c>
      <c r="DM139" s="37">
        <v>98.150341646656983</v>
      </c>
      <c r="DN139" s="37">
        <v>98.050455575002914</v>
      </c>
      <c r="DO139" s="37">
        <v>98.076166836636617</v>
      </c>
      <c r="DP139" s="37">
        <v>105.21190784149552</v>
      </c>
      <c r="DQ139" s="37">
        <v>109.30801797394747</v>
      </c>
      <c r="DR139" s="37">
        <v>118.82518203271121</v>
      </c>
      <c r="DS139" s="37">
        <v>129.74192754712948</v>
      </c>
      <c r="DT139" s="35">
        <v>100</v>
      </c>
      <c r="DU139" s="37">
        <v>105.62345689619561</v>
      </c>
      <c r="DV139" s="37">
        <v>141.67377186886955</v>
      </c>
      <c r="DW139" s="37">
        <f t="shared" si="6"/>
        <v>5.6234568961956057</v>
      </c>
      <c r="DX139" s="37">
        <f t="shared" si="7"/>
        <v>1.3177481755816842</v>
      </c>
      <c r="DZ139" s="36">
        <f t="shared" si="8"/>
        <v>0.7058469516330661</v>
      </c>
    </row>
    <row r="140" spans="1:134" ht="13.5" customHeight="1">
      <c r="A140" s="3" t="s">
        <v>108</v>
      </c>
      <c r="B140" s="35">
        <v>100</v>
      </c>
      <c r="C140" s="35">
        <v>94.905676747042122</v>
      </c>
      <c r="D140" s="35">
        <v>91.929079331301537</v>
      </c>
      <c r="E140" s="35">
        <v>89.145442140374897</v>
      </c>
      <c r="F140" s="35">
        <v>88.202207465720136</v>
      </c>
      <c r="G140" s="35">
        <v>87.330018673827553</v>
      </c>
      <c r="H140" s="35">
        <v>87.87271604406223</v>
      </c>
      <c r="I140" s="35">
        <v>88.734527706664366</v>
      </c>
      <c r="J140" s="35">
        <v>89.073147537845756</v>
      </c>
      <c r="K140" s="35">
        <v>88.641329825897031</v>
      </c>
      <c r="L140" s="35">
        <v>89.365267662756324</v>
      </c>
      <c r="M140" s="35">
        <v>89.301157019735072</v>
      </c>
      <c r="N140" s="35">
        <v>89.728534497000126</v>
      </c>
      <c r="O140" s="35">
        <v>90.395047024097266</v>
      </c>
      <c r="P140" s="35">
        <v>91.260109545108463</v>
      </c>
      <c r="Q140" s="35">
        <v>92.281501817148282</v>
      </c>
      <c r="R140" s="35">
        <v>92.39023711073942</v>
      </c>
      <c r="S140" s="35">
        <v>92.632622897799436</v>
      </c>
      <c r="T140" s="35">
        <v>92.536042263856402</v>
      </c>
      <c r="U140" s="35">
        <v>92.416414007448438</v>
      </c>
      <c r="V140" s="35">
        <v>92.283637332606688</v>
      </c>
      <c r="W140" s="35">
        <v>92.382566305005795</v>
      </c>
      <c r="X140" s="35">
        <v>92.582212356967219</v>
      </c>
      <c r="Y140" s="35">
        <v>93.036955218896878</v>
      </c>
      <c r="Z140" s="35">
        <v>92.629014118369398</v>
      </c>
      <c r="AA140" s="35">
        <v>93.579101536401936</v>
      </c>
      <c r="AB140" s="35">
        <v>94.035894890785045</v>
      </c>
      <c r="AC140" s="35">
        <v>94.742449887567901</v>
      </c>
      <c r="AD140" s="35">
        <v>94.87945388097485</v>
      </c>
      <c r="AE140" s="35">
        <v>94.952892608324561</v>
      </c>
      <c r="AF140" s="35">
        <v>95.18269353271765</v>
      </c>
      <c r="AG140" s="35">
        <v>95.428198702631079</v>
      </c>
      <c r="AH140" s="35">
        <v>95.548147652171579</v>
      </c>
      <c r="AI140" s="35">
        <v>96.357198117706233</v>
      </c>
      <c r="AJ140" s="35">
        <v>96.475407549952081</v>
      </c>
      <c r="AK140" s="35">
        <v>96.96955679528827</v>
      </c>
      <c r="AL140" s="35">
        <v>94.951702966924003</v>
      </c>
      <c r="AM140" s="35">
        <v>97.614470684809092</v>
      </c>
      <c r="AN140" s="35">
        <v>98.091856425490221</v>
      </c>
      <c r="AO140" s="35">
        <v>98.51220737844929</v>
      </c>
      <c r="AP140" s="35">
        <v>98.699200628636291</v>
      </c>
      <c r="AQ140" s="35">
        <v>98.767022367179834</v>
      </c>
      <c r="AR140" s="35">
        <v>98.965686903796239</v>
      </c>
      <c r="AS140" s="35">
        <v>99.191085586097316</v>
      </c>
      <c r="AT140" s="35">
        <v>99.016045443577397</v>
      </c>
      <c r="AU140" s="35">
        <v>99.475278009362498</v>
      </c>
      <c r="AV140" s="35">
        <v>99.735748858794054</v>
      </c>
      <c r="AW140" s="35">
        <v>99.869273817611713</v>
      </c>
      <c r="AX140" s="35">
        <v>100</v>
      </c>
      <c r="AY140" s="35">
        <v>100.06504371338399</v>
      </c>
      <c r="AZ140" s="35">
        <v>101.01647301978191</v>
      </c>
      <c r="BA140" s="35">
        <v>101.2264039451877</v>
      </c>
      <c r="BB140" s="35">
        <v>101.15275859729405</v>
      </c>
      <c r="BC140" s="35">
        <v>100.94456517943817</v>
      </c>
      <c r="BD140" s="35">
        <v>100.81187527610466</v>
      </c>
      <c r="BE140" s="35">
        <v>100.42765860459292</v>
      </c>
      <c r="BF140" s="35">
        <v>100.27953371407187</v>
      </c>
      <c r="BG140" s="35">
        <v>100.33295262083954</v>
      </c>
      <c r="BH140" s="35">
        <v>100.31942318265622</v>
      </c>
      <c r="BI140" s="35">
        <v>100.41235755163937</v>
      </c>
      <c r="BJ140" s="35">
        <v>100.33148665620949</v>
      </c>
      <c r="BK140" s="35">
        <v>100.4769473532584</v>
      </c>
      <c r="BL140" s="35">
        <v>100.52638763907935</v>
      </c>
      <c r="BM140" s="35">
        <v>100.30147145504499</v>
      </c>
      <c r="BN140" s="35">
        <v>100.88670158945594</v>
      </c>
      <c r="BO140" s="35">
        <v>100.75368990171151</v>
      </c>
      <c r="BP140" s="35">
        <v>100.72819017596993</v>
      </c>
      <c r="BQ140" s="35">
        <v>100.74235778886099</v>
      </c>
      <c r="BR140" s="35">
        <v>100.43144560216024</v>
      </c>
      <c r="BS140" s="35">
        <v>100.42608207211846</v>
      </c>
      <c r="BT140" s="35">
        <v>100.31857870329038</v>
      </c>
      <c r="BU140" s="35">
        <v>99.624710862214954</v>
      </c>
      <c r="BV140" s="35">
        <v>99.53310172868207</v>
      </c>
      <c r="BW140" s="35">
        <v>99.191340884751583</v>
      </c>
      <c r="BX140" s="35">
        <v>99.122468498647919</v>
      </c>
      <c r="BY140" s="35">
        <v>99.094884414089577</v>
      </c>
      <c r="BZ140" s="35">
        <v>98.215105993599948</v>
      </c>
      <c r="CA140" s="35">
        <v>98.031293052929826</v>
      </c>
      <c r="CB140" s="35">
        <v>97.895193556469508</v>
      </c>
      <c r="CC140" s="35">
        <v>97.950665815198548</v>
      </c>
      <c r="CD140" s="35">
        <v>97.651844951947865</v>
      </c>
      <c r="CE140" s="35">
        <v>97.300946760849044</v>
      </c>
      <c r="CF140" s="35">
        <v>97.02009556717087</v>
      </c>
      <c r="CG140" s="35">
        <v>97.175811955300034</v>
      </c>
      <c r="CH140" s="35">
        <v>97.071570393128496</v>
      </c>
      <c r="CI140" s="35">
        <v>97.022377826806363</v>
      </c>
      <c r="CJ140" s="35">
        <v>96.922289789318143</v>
      </c>
      <c r="CK140" s="35">
        <v>96.808584079729556</v>
      </c>
      <c r="CL140" s="35">
        <v>96.600834509191586</v>
      </c>
      <c r="CM140" s="35">
        <v>96.371152357549903</v>
      </c>
      <c r="CN140" s="35">
        <v>96.557725886815476</v>
      </c>
      <c r="CO140" s="35">
        <v>96.378639755951284</v>
      </c>
      <c r="CP140" s="35">
        <v>96.256342892840692</v>
      </c>
      <c r="CQ140" s="35">
        <v>96.010285828577537</v>
      </c>
      <c r="CR140" s="35">
        <v>96.09622273518454</v>
      </c>
      <c r="CS140" s="35">
        <v>96.112645137219005</v>
      </c>
      <c r="CT140" s="35">
        <v>96.167471373976554</v>
      </c>
      <c r="CU140" s="35">
        <v>96.390998540479558</v>
      </c>
      <c r="CV140" s="35">
        <v>96.982508754723767</v>
      </c>
      <c r="CW140" s="35">
        <v>97.012548017976442</v>
      </c>
      <c r="CX140" s="35">
        <v>97.065483916460551</v>
      </c>
      <c r="CY140" s="35">
        <v>97.091221567397</v>
      </c>
      <c r="CZ140" s="35">
        <v>96.859874143928792</v>
      </c>
      <c r="DA140" s="35">
        <v>96.513753266086738</v>
      </c>
      <c r="DB140" s="35">
        <v>96.387983677225023</v>
      </c>
      <c r="DC140" s="35">
        <v>96.754491264165566</v>
      </c>
      <c r="DD140" s="35">
        <v>98.244834506954646</v>
      </c>
      <c r="DE140" s="35">
        <v>98.968673700216627</v>
      </c>
      <c r="DF140" s="35">
        <v>99.490870560450276</v>
      </c>
      <c r="DG140" s="35">
        <v>99.786233203380391</v>
      </c>
      <c r="DH140" s="35">
        <v>99.867973990330555</v>
      </c>
      <c r="DI140" s="35">
        <v>99.615153319496173</v>
      </c>
      <c r="DJ140" s="35">
        <v>99.69806617370385</v>
      </c>
      <c r="DK140" s="35">
        <v>99.724096840922286</v>
      </c>
      <c r="DL140" s="35">
        <v>99.677158790150173</v>
      </c>
      <c r="DM140" s="35">
        <v>100.65090716047911</v>
      </c>
      <c r="DN140" s="35">
        <v>101.04239845467306</v>
      </c>
      <c r="DO140" s="35">
        <v>101.96985719615826</v>
      </c>
      <c r="DP140" s="35">
        <v>118.73293640122451</v>
      </c>
      <c r="DQ140" s="35">
        <v>129.65419723026395</v>
      </c>
      <c r="DR140" s="35">
        <v>141.36410705174455</v>
      </c>
      <c r="DS140" s="35">
        <v>156.5615350592374</v>
      </c>
      <c r="DT140" s="35">
        <v>100</v>
      </c>
      <c r="DU140" s="35">
        <v>104.38064097452677</v>
      </c>
      <c r="DV140" s="35">
        <v>159.18111042450982</v>
      </c>
      <c r="DW140" s="35">
        <f t="shared" si="6"/>
        <v>4.38064097452677</v>
      </c>
      <c r="DX140" s="35">
        <f t="shared" si="7"/>
        <v>0.13220054877875498</v>
      </c>
      <c r="DZ140" s="36">
        <f t="shared" si="8"/>
        <v>0.62821524321143674</v>
      </c>
      <c r="EA140" s="65"/>
      <c r="EB140" s="61"/>
      <c r="ED140" s="61"/>
    </row>
    <row r="141" spans="1:134" ht="13">
      <c r="A141" s="29" t="s">
        <v>109</v>
      </c>
      <c r="B141" s="35">
        <v>33.527630098066361</v>
      </c>
      <c r="C141" s="35">
        <v>98.126273020602227</v>
      </c>
      <c r="D141" s="35">
        <v>94.345847652960614</v>
      </c>
      <c r="E141" s="35">
        <v>89.030450720990913</v>
      </c>
      <c r="F141" s="35">
        <v>86.437452283099717</v>
      </c>
      <c r="G141" s="35">
        <v>85.711796514105473</v>
      </c>
      <c r="H141" s="35">
        <v>84.631757244037487</v>
      </c>
      <c r="I141" s="35">
        <v>84.827070413405266</v>
      </c>
      <c r="J141" s="35">
        <v>84.865683695857442</v>
      </c>
      <c r="K141" s="35">
        <v>83.873773584820242</v>
      </c>
      <c r="L141" s="35">
        <v>84.135838494976099</v>
      </c>
      <c r="M141" s="35">
        <v>84.240705404076223</v>
      </c>
      <c r="N141" s="35">
        <v>84.817493089907387</v>
      </c>
      <c r="O141" s="35">
        <v>86.351824576405249</v>
      </c>
      <c r="P141" s="35">
        <v>87.922080695232438</v>
      </c>
      <c r="Q141" s="35">
        <v>90.124739829641683</v>
      </c>
      <c r="R141" s="35">
        <v>90.933338995393228</v>
      </c>
      <c r="S141" s="35">
        <v>91.45202276102296</v>
      </c>
      <c r="T141" s="35">
        <v>90.890097065269998</v>
      </c>
      <c r="U141" s="35">
        <v>90.861482361507086</v>
      </c>
      <c r="V141" s="35">
        <v>90.856648324291996</v>
      </c>
      <c r="W141" s="35">
        <v>90.89028683119372</v>
      </c>
      <c r="X141" s="35">
        <v>91.251621125341899</v>
      </c>
      <c r="Y141" s="35">
        <v>92.485389272332583</v>
      </c>
      <c r="Z141" s="35">
        <v>91.043178239641406</v>
      </c>
      <c r="AA141" s="35">
        <v>92.205504510186685</v>
      </c>
      <c r="AB141" s="35">
        <v>92.546653702657778</v>
      </c>
      <c r="AC141" s="35">
        <v>93.127657035047278</v>
      </c>
      <c r="AD141" s="35">
        <v>93.612538933225864</v>
      </c>
      <c r="AE141" s="35">
        <v>93.548787570531758</v>
      </c>
      <c r="AF141" s="35">
        <v>93.65755340787139</v>
      </c>
      <c r="AG141" s="35">
        <v>94.094913923675151</v>
      </c>
      <c r="AH141" s="35">
        <v>94.071702554898536</v>
      </c>
      <c r="AI141" s="35">
        <v>94.538117232393844</v>
      </c>
      <c r="AJ141" s="35">
        <v>94.613803872922745</v>
      </c>
      <c r="AK141" s="35">
        <v>96.013257646692807</v>
      </c>
      <c r="AL141" s="35">
        <v>96.328798427140129</v>
      </c>
      <c r="AM141" s="35">
        <v>96.724959762133409</v>
      </c>
      <c r="AN141" s="35">
        <v>97.185761363358296</v>
      </c>
      <c r="AO141" s="35">
        <v>97.967057634407965</v>
      </c>
      <c r="AP141" s="35">
        <v>98.104947547200538</v>
      </c>
      <c r="AQ141" s="35">
        <v>97.863854934937763</v>
      </c>
      <c r="AR141" s="35">
        <v>98.146706038101996</v>
      </c>
      <c r="AS141" s="35">
        <v>98.128278768139495</v>
      </c>
      <c r="AT141" s="35">
        <v>98.019403066317693</v>
      </c>
      <c r="AU141" s="35">
        <v>99.0747612819587</v>
      </c>
      <c r="AV141" s="35">
        <v>99.533125889215654</v>
      </c>
      <c r="AW141" s="35">
        <v>99.712634465386941</v>
      </c>
      <c r="AX141" s="35">
        <v>100</v>
      </c>
      <c r="AY141" s="35">
        <v>100.32271778391373</v>
      </c>
      <c r="AZ141" s="35">
        <v>101.72875612281581</v>
      </c>
      <c r="BA141" s="35">
        <v>102.05868971457001</v>
      </c>
      <c r="BB141" s="35">
        <v>101.61352622635468</v>
      </c>
      <c r="BC141" s="35">
        <v>101.32793989430527</v>
      </c>
      <c r="BD141" s="35">
        <v>100.99263139659993</v>
      </c>
      <c r="BE141" s="35">
        <v>99.838178336970216</v>
      </c>
      <c r="BF141" s="35">
        <v>98.938835981089852</v>
      </c>
      <c r="BG141" s="35">
        <v>98.757906270122248</v>
      </c>
      <c r="BH141" s="35">
        <v>98.801330180723937</v>
      </c>
      <c r="BI141" s="35">
        <f t="shared" ref="BI141:DP141" si="9">BI4</f>
        <v>98.206902113648553</v>
      </c>
      <c r="BJ141" s="35">
        <f t="shared" si="9"/>
        <v>97.803788621196048</v>
      </c>
      <c r="BK141" s="35">
        <f t="shared" si="9"/>
        <v>98.235550038572285</v>
      </c>
      <c r="BL141" s="35">
        <f t="shared" si="9"/>
        <v>98.412818725558552</v>
      </c>
      <c r="BM141" s="35">
        <f t="shared" si="9"/>
        <v>98.275202978602877</v>
      </c>
      <c r="BN141" s="35">
        <f t="shared" si="9"/>
        <v>97.821330653113463</v>
      </c>
      <c r="BO141" s="35">
        <f t="shared" si="9"/>
        <v>97.531565854177018</v>
      </c>
      <c r="BP141" s="35">
        <f t="shared" si="9"/>
        <v>97.416014486309507</v>
      </c>
      <c r="BQ141" s="35">
        <f t="shared" si="9"/>
        <v>96.963715639532111</v>
      </c>
      <c r="BR141" s="35">
        <f t="shared" si="9"/>
        <v>96.17694744519271</v>
      </c>
      <c r="BS141" s="35">
        <f t="shared" si="9"/>
        <v>95.847753139281949</v>
      </c>
      <c r="BT141" s="35">
        <f t="shared" si="9"/>
        <v>95.614464064936399</v>
      </c>
      <c r="BU141" s="35">
        <f t="shared" si="9"/>
        <v>95.506723562191922</v>
      </c>
      <c r="BV141" s="35">
        <f t="shared" si="9"/>
        <v>95.162485015218323</v>
      </c>
      <c r="BW141" s="35">
        <f t="shared" si="9"/>
        <v>95.541092273017014</v>
      </c>
      <c r="BX141" s="35">
        <f t="shared" si="9"/>
        <v>95.587260869720041</v>
      </c>
      <c r="BY141" s="35">
        <f t="shared" si="9"/>
        <v>95.555963822637111</v>
      </c>
      <c r="BZ141" s="35">
        <f t="shared" si="9"/>
        <v>94.956176945655244</v>
      </c>
      <c r="CA141" s="35">
        <f t="shared" si="9"/>
        <v>94.607534942160342</v>
      </c>
      <c r="CB141" s="35">
        <f t="shared" si="9"/>
        <v>94.181311169807216</v>
      </c>
      <c r="CC141" s="35">
        <f t="shared" si="9"/>
        <v>93.423005445725721</v>
      </c>
      <c r="CD141" s="35">
        <f t="shared" si="9"/>
        <v>92.721018344367238</v>
      </c>
      <c r="CE141" s="35">
        <f t="shared" si="9"/>
        <v>92.28303373582682</v>
      </c>
      <c r="CF141" s="35">
        <f t="shared" si="9"/>
        <v>91.791155163014082</v>
      </c>
      <c r="CG141" s="35">
        <f t="shared" si="9"/>
        <v>91.825970439947611</v>
      </c>
      <c r="CH141" s="35">
        <f t="shared" si="9"/>
        <v>91.633085011459997</v>
      </c>
      <c r="CI141" s="35">
        <f t="shared" si="9"/>
        <v>91.753091957835196</v>
      </c>
      <c r="CJ141" s="35">
        <f t="shared" si="9"/>
        <v>91.727646906004537</v>
      </c>
      <c r="CK141" s="35">
        <f t="shared" si="9"/>
        <v>91.605289535644843</v>
      </c>
      <c r="CL141" s="35">
        <f t="shared" si="9"/>
        <v>91.142268744460239</v>
      </c>
      <c r="CM141" s="35">
        <f t="shared" si="9"/>
        <v>90.697135513377006</v>
      </c>
      <c r="CN141" s="35">
        <f t="shared" si="9"/>
        <v>90.379248780269876</v>
      </c>
      <c r="CO141" s="35">
        <f t="shared" si="9"/>
        <v>89.905703221049279</v>
      </c>
      <c r="CP141" s="35">
        <f t="shared" si="9"/>
        <v>89.626151004729422</v>
      </c>
      <c r="CQ141" s="35">
        <f t="shared" si="9"/>
        <v>89.572039336472756</v>
      </c>
      <c r="CR141" s="35">
        <f t="shared" si="9"/>
        <v>89.929887422961102</v>
      </c>
      <c r="CS141" s="35">
        <f t="shared" si="9"/>
        <v>90.413702595984788</v>
      </c>
      <c r="CT141" s="35">
        <f t="shared" si="9"/>
        <v>90.758182974795602</v>
      </c>
      <c r="CU141" s="35">
        <f t="shared" si="9"/>
        <v>91.480675690863336</v>
      </c>
      <c r="CV141" s="35">
        <f t="shared" si="9"/>
        <v>92.909688745291803</v>
      </c>
      <c r="CW141" s="35">
        <f t="shared" si="9"/>
        <v>92.710913358792922</v>
      </c>
      <c r="CX141" s="35">
        <f t="shared" si="9"/>
        <v>92.377115518166335</v>
      </c>
      <c r="CY141" s="35">
        <f t="shared" si="9"/>
        <v>92.437468684371979</v>
      </c>
      <c r="CZ141" s="35">
        <f t="shared" si="9"/>
        <v>92.021399597429053</v>
      </c>
      <c r="DA141" s="35">
        <f t="shared" si="9"/>
        <v>91.634349015626583</v>
      </c>
      <c r="DB141" s="35">
        <f t="shared" si="9"/>
        <v>91.20378015621769</v>
      </c>
      <c r="DC141" s="35">
        <f t="shared" si="9"/>
        <v>91.803627703169781</v>
      </c>
      <c r="DD141" s="35">
        <f t="shared" si="9"/>
        <v>93.883533404944458</v>
      </c>
      <c r="DE141" s="35">
        <f t="shared" si="9"/>
        <v>95.519986417572326</v>
      </c>
      <c r="DF141" s="35">
        <f t="shared" si="9"/>
        <v>96.752567933306409</v>
      </c>
      <c r="DG141" s="35">
        <f t="shared" si="9"/>
        <v>97.127602302303742</v>
      </c>
      <c r="DH141" s="35">
        <f t="shared" si="9"/>
        <v>96.950347487281292</v>
      </c>
      <c r="DI141" s="35">
        <f t="shared" si="9"/>
        <v>96.918950007157889</v>
      </c>
      <c r="DJ141" s="35">
        <f t="shared" si="9"/>
        <v>96.938604837120039</v>
      </c>
      <c r="DK141" s="35">
        <f t="shared" si="9"/>
        <v>96.95527922734081</v>
      </c>
      <c r="DL141" s="35">
        <f t="shared" si="9"/>
        <v>96.731864779626733</v>
      </c>
      <c r="DM141" s="35">
        <f t="shared" si="9"/>
        <v>97.449113047795223</v>
      </c>
      <c r="DN141" s="35">
        <f t="shared" si="9"/>
        <v>98.058145584504715</v>
      </c>
      <c r="DO141" s="35">
        <f t="shared" si="9"/>
        <v>99.089460679072502</v>
      </c>
      <c r="DP141" s="35">
        <f t="shared" si="9"/>
        <v>119.02935577627284</v>
      </c>
      <c r="DQ141" s="35">
        <f>DQ4</f>
        <v>136.32038466142657</v>
      </c>
      <c r="DR141" s="35">
        <f>DR4</f>
        <v>148.69041953681349</v>
      </c>
      <c r="DS141" s="35">
        <f>DS4</f>
        <v>159.00446719565889</v>
      </c>
      <c r="DT141" s="35">
        <v>100</v>
      </c>
      <c r="DU141" s="35">
        <f>DU4</f>
        <v>105.09605379098539</v>
      </c>
      <c r="DV141" s="35">
        <f>DV4</f>
        <v>164.66070184227195</v>
      </c>
      <c r="DW141" s="35">
        <f t="shared" si="6"/>
        <v>5.096053790985394</v>
      </c>
      <c r="DX141" s="35">
        <f t="shared" si="7"/>
        <v>3.1455818279751782</v>
      </c>
      <c r="DZ141" s="36">
        <f t="shared" si="8"/>
        <v>0.60730944834542089</v>
      </c>
      <c r="EA141" s="65"/>
      <c r="EB141" s="61"/>
      <c r="ED141" s="61"/>
    </row>
    <row r="142" spans="1:134" ht="13">
      <c r="A142" s="29" t="s">
        <v>127</v>
      </c>
      <c r="B142" s="35">
        <v>66.472369901933632</v>
      </c>
      <c r="C142" s="35">
        <v>93.281258049251832</v>
      </c>
      <c r="D142" s="35">
        <v>90.710098957337891</v>
      </c>
      <c r="E142" s="35">
        <v>89.203442024826828</v>
      </c>
      <c r="F142" s="35">
        <v>89.092322547577965</v>
      </c>
      <c r="G142" s="35">
        <v>88.146224776719606</v>
      </c>
      <c r="H142" s="35">
        <v>89.507405283675794</v>
      </c>
      <c r="I142" s="35">
        <v>90.705388425872329</v>
      </c>
      <c r="J142" s="35">
        <v>91.195326896777729</v>
      </c>
      <c r="K142" s="35">
        <v>91.046011084566899</v>
      </c>
      <c r="L142" s="35">
        <v>92.002910446066736</v>
      </c>
      <c r="M142" s="35">
        <v>91.853570152428844</v>
      </c>
      <c r="N142" s="35">
        <v>92.205587443001733</v>
      </c>
      <c r="O142" s="35">
        <v>92.434385576798292</v>
      </c>
      <c r="P142" s="35">
        <v>92.943759408960574</v>
      </c>
      <c r="Q142" s="35">
        <v>93.369339037836696</v>
      </c>
      <c r="R142" s="35">
        <v>93.125073873351624</v>
      </c>
      <c r="S142" s="35">
        <v>93.228099254937973</v>
      </c>
      <c r="T142" s="35">
        <v>93.366231436610548</v>
      </c>
      <c r="U142" s="35">
        <v>93.200697359009567</v>
      </c>
      <c r="V142" s="35">
        <v>93.003388406554649</v>
      </c>
      <c r="W142" s="35">
        <v>93.13524887484229</v>
      </c>
      <c r="X142" s="35">
        <v>93.253341890809324</v>
      </c>
      <c r="Y142" s="35">
        <v>93.315156508521127</v>
      </c>
      <c r="Z142" s="35">
        <v>93.428885084556924</v>
      </c>
      <c r="AA142" s="35">
        <v>94.271922524531178</v>
      </c>
      <c r="AB142" s="35">
        <v>94.787044996550776</v>
      </c>
      <c r="AC142" s="35">
        <v>95.55692630121446</v>
      </c>
      <c r="AD142" s="35">
        <v>95.51846608704642</v>
      </c>
      <c r="AE142" s="35">
        <v>95.661101363261395</v>
      </c>
      <c r="AF142" s="35">
        <v>95.951950504133052</v>
      </c>
      <c r="AG142" s="35">
        <v>96.100686819876856</v>
      </c>
      <c r="AH142" s="35">
        <v>96.292843608619407</v>
      </c>
      <c r="AI142" s="35">
        <v>97.274714239535413</v>
      </c>
      <c r="AJ142" s="35">
        <v>97.41437150692731</v>
      </c>
      <c r="AK142" s="35">
        <v>97.451899220637415</v>
      </c>
      <c r="AL142" s="35">
        <v>94.257117423066191</v>
      </c>
      <c r="AM142" s="35">
        <v>98.063126167194611</v>
      </c>
      <c r="AN142" s="35">
        <v>98.50029890839869</v>
      </c>
      <c r="AO142" s="35">
        <v>98.787172435257673</v>
      </c>
      <c r="AP142" s="35">
        <v>98.998932645539085</v>
      </c>
      <c r="AQ142" s="35">
        <v>99.222565980706875</v>
      </c>
      <c r="AR142" s="35">
        <v>99.378768121795545</v>
      </c>
      <c r="AS142" s="35">
        <v>99.727148824263253</v>
      </c>
      <c r="AT142" s="35">
        <v>99.51873636634906</v>
      </c>
      <c r="AU142" s="35">
        <v>99.677292420828408</v>
      </c>
      <c r="AV142" s="35">
        <v>99.837948734974475</v>
      </c>
      <c r="AW142" s="35">
        <v>99.94828027199182</v>
      </c>
      <c r="AX142" s="35">
        <v>100</v>
      </c>
      <c r="AY142" s="35">
        <v>99.935076917626148</v>
      </c>
      <c r="AZ142" s="35">
        <v>100.65720849470398</v>
      </c>
      <c r="BA142" s="35">
        <v>100.80661194058638</v>
      </c>
      <c r="BB142" s="35">
        <v>100.92035456760324</v>
      </c>
      <c r="BC142" s="35">
        <v>100.75119693263161</v>
      </c>
      <c r="BD142" s="35">
        <v>100.72070469869232</v>
      </c>
      <c r="BE142" s="35">
        <v>100.72498328839947</v>
      </c>
      <c r="BF142" s="35">
        <v>100.95576081009769</v>
      </c>
      <c r="BG142" s="35">
        <v>101.12738151681641</v>
      </c>
      <c r="BH142" s="35">
        <f t="shared" ref="BH142:DO142" si="10">(BH140*$B$140-BH141*$B$141)/$B$142</f>
        <v>101.08512569481789</v>
      </c>
      <c r="BI142" s="35">
        <f t="shared" si="10"/>
        <v>101.52475499183619</v>
      </c>
      <c r="BJ142" s="35">
        <f t="shared" si="10"/>
        <v>101.60641825324099</v>
      </c>
      <c r="BK142" s="35">
        <f t="shared" si="10"/>
        <v>101.60747331736141</v>
      </c>
      <c r="BL142" s="35">
        <f t="shared" si="10"/>
        <v>101.59243894466454</v>
      </c>
      <c r="BM142" s="35">
        <f t="shared" si="10"/>
        <v>101.32348977721028</v>
      </c>
      <c r="BN142" s="35">
        <f t="shared" si="10"/>
        <v>102.4328270400556</v>
      </c>
      <c r="BO142" s="35">
        <f t="shared" si="10"/>
        <v>102.37887918494602</v>
      </c>
      <c r="BP142" s="35">
        <f t="shared" si="10"/>
        <v>102.39880010768401</v>
      </c>
      <c r="BQ142" s="35">
        <f t="shared" si="10"/>
        <v>102.64824615183895</v>
      </c>
      <c r="BR142" s="35">
        <f t="shared" si="10"/>
        <v>102.57734833844232</v>
      </c>
      <c r="BS142" s="35">
        <f t="shared" si="10"/>
        <v>102.73532001795787</v>
      </c>
      <c r="BT142" s="35">
        <f t="shared" si="10"/>
        <v>102.69126100371557</v>
      </c>
      <c r="BU142" s="35">
        <f t="shared" si="10"/>
        <v>101.70175964424871</v>
      </c>
      <c r="BV142" s="35">
        <f t="shared" si="10"/>
        <v>101.73757285985468</v>
      </c>
      <c r="BW142" s="35">
        <f t="shared" si="10"/>
        <v>101.03246954318172</v>
      </c>
      <c r="BX142" s="35">
        <f t="shared" si="10"/>
        <v>100.90557227360615</v>
      </c>
      <c r="BY142" s="35">
        <f t="shared" si="10"/>
        <v>100.87986094962901</v>
      </c>
      <c r="BZ142" s="35">
        <f t="shared" si="10"/>
        <v>99.858859146925639</v>
      </c>
      <c r="CA142" s="35">
        <f t="shared" si="10"/>
        <v>99.758183423357195</v>
      </c>
      <c r="CB142" s="35">
        <f t="shared" si="10"/>
        <v>99.768418101817289</v>
      </c>
      <c r="CC142" s="35">
        <f t="shared" si="10"/>
        <v>100.23434732529535</v>
      </c>
      <c r="CD142" s="35">
        <f t="shared" si="10"/>
        <v>100.1388772455243</v>
      </c>
      <c r="CE142" s="35">
        <f t="shared" si="10"/>
        <v>99.831904089667262</v>
      </c>
      <c r="CF142" s="35">
        <f t="shared" si="10"/>
        <v>99.657491825707197</v>
      </c>
      <c r="CG142" s="35">
        <f t="shared" si="10"/>
        <v>99.874188854974818</v>
      </c>
      <c r="CH142" s="35">
        <f t="shared" si="10"/>
        <v>99.81465788104758</v>
      </c>
      <c r="CI142" s="35">
        <f t="shared" si="10"/>
        <v>99.680123710644565</v>
      </c>
      <c r="CJ142" s="35">
        <f t="shared" si="10"/>
        <v>99.542386911479369</v>
      </c>
      <c r="CK142" s="35">
        <f t="shared" si="10"/>
        <v>99.433044965097878</v>
      </c>
      <c r="CL142" s="35">
        <f t="shared" si="10"/>
        <v>99.354050230187852</v>
      </c>
      <c r="CM142" s="35">
        <f t="shared" si="10"/>
        <v>99.233038253934865</v>
      </c>
      <c r="CN142" s="35">
        <f t="shared" si="10"/>
        <v>99.674053697953241</v>
      </c>
      <c r="CO142" s="35">
        <f t="shared" si="10"/>
        <v>99.64348832552426</v>
      </c>
      <c r="CP142" s="35">
        <f t="shared" si="10"/>
        <v>99.600508618114901</v>
      </c>
      <c r="CQ142" s="35">
        <f t="shared" si="10"/>
        <v>99.257637279803347</v>
      </c>
      <c r="CR142" s="35">
        <f t="shared" si="10"/>
        <v>99.206426414004468</v>
      </c>
      <c r="CS142" s="35">
        <f t="shared" si="10"/>
        <v>98.987103167743925</v>
      </c>
      <c r="CT142" s="35">
        <f t="shared" si="10"/>
        <v>98.895832357781728</v>
      </c>
      <c r="CU142" s="35">
        <f t="shared" si="10"/>
        <v>98.867689057259653</v>
      </c>
      <c r="CV142" s="35">
        <f t="shared" si="10"/>
        <v>99.036775857486816</v>
      </c>
      <c r="CW142" s="35">
        <f t="shared" si="10"/>
        <v>99.18222567326238</v>
      </c>
      <c r="CX142" s="35">
        <f t="shared" si="10"/>
        <v>99.430224058167155</v>
      </c>
      <c r="CY142" s="35">
        <f t="shared" si="10"/>
        <v>99.438502181283098</v>
      </c>
      <c r="CZ142" s="35">
        <f t="shared" si="10"/>
        <v>99.300325493463646</v>
      </c>
      <c r="DA142" s="35">
        <f t="shared" si="10"/>
        <v>98.974848922066982</v>
      </c>
      <c r="DB142" s="35">
        <f t="shared" si="10"/>
        <v>99.002815347313728</v>
      </c>
      <c r="DC142" s="35">
        <f t="shared" si="10"/>
        <v>99.251629885579973</v>
      </c>
      <c r="DD142" s="35">
        <f t="shared" si="10"/>
        <v>100.44460698851671</v>
      </c>
      <c r="DE142" s="35">
        <f t="shared" si="10"/>
        <v>100.70813795742586</v>
      </c>
      <c r="DF142" s="35">
        <f t="shared" si="10"/>
        <v>100.87202784000701</v>
      </c>
      <c r="DG142" s="35">
        <f t="shared" si="10"/>
        <v>101.12720530276682</v>
      </c>
      <c r="DH142" s="35">
        <f t="shared" si="10"/>
        <v>101.33957944539206</v>
      </c>
      <c r="DI142" s="35">
        <f t="shared" si="10"/>
        <v>100.97507635907822</v>
      </c>
      <c r="DJ142" s="35">
        <f t="shared" si="10"/>
        <v>101.08989557740028</v>
      </c>
      <c r="DK142" s="35">
        <f t="shared" si="10"/>
        <v>101.12064540529762</v>
      </c>
      <c r="DL142" s="35">
        <f t="shared" si="10"/>
        <v>101.16271930590378</v>
      </c>
      <c r="DM142" s="35">
        <f t="shared" si="10"/>
        <v>102.26584234059385</v>
      </c>
      <c r="DN142" s="35">
        <f t="shared" si="10"/>
        <v>102.54760921363514</v>
      </c>
      <c r="DO142" s="35">
        <f t="shared" si="10"/>
        <v>103.4226844250217</v>
      </c>
      <c r="DP142" s="35">
        <f>(DP140*$B$140-DP141*$B$141)/$B$142</f>
        <v>118.5834270761443</v>
      </c>
      <c r="DQ142" s="35">
        <f>(DQ140*$B$140-DQ141*$B$141)/$B$142</f>
        <v>126.29187591260775</v>
      </c>
      <c r="DR142" s="35">
        <f>(DR140*$B$140-DR141*$B$141)/$B$142</f>
        <v>137.66882891821905</v>
      </c>
      <c r="DS142" s="35">
        <f>(DS140*$B$140-DS141*$B$141)/$B$142</f>
        <v>155.32935806381127</v>
      </c>
      <c r="DT142" s="35">
        <v>100</v>
      </c>
      <c r="DU142" s="35">
        <f>(DU140*$B$140-DU141*$B$141)/$B$142</f>
        <v>104.01979787064728</v>
      </c>
      <c r="DV142" s="35">
        <f>(DV140*$B$140-DV141*$B$141)/$B$142</f>
        <v>156.41728969095837</v>
      </c>
      <c r="DW142" s="35">
        <f t="shared" si="6"/>
        <v>4.019797870647281</v>
      </c>
      <c r="DX142" s="35">
        <f t="shared" si="7"/>
        <v>-1.321871920845993</v>
      </c>
      <c r="DZ142" s="36">
        <f t="shared" si="8"/>
        <v>0.63931551427323097</v>
      </c>
      <c r="EA142" s="61"/>
      <c r="EB142" s="61"/>
    </row>
    <row r="143" spans="1:134">
      <c r="A143" s="46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  <c r="BF143" s="47"/>
      <c r="BG143" s="47"/>
      <c r="BH143" s="47"/>
      <c r="BI143" s="47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47"/>
      <c r="BZ143" s="47"/>
      <c r="CA143" s="47"/>
      <c r="CB143" s="47"/>
      <c r="CC143" s="47"/>
      <c r="CD143" s="47"/>
      <c r="CE143" s="47"/>
      <c r="CF143" s="47"/>
      <c r="CG143" s="47"/>
      <c r="CH143" s="47"/>
      <c r="CI143" s="47"/>
      <c r="CJ143" s="47"/>
      <c r="CK143" s="47"/>
      <c r="CL143" s="47"/>
      <c r="CM143" s="47"/>
      <c r="CN143" s="47"/>
      <c r="CO143" s="47"/>
      <c r="CP143" s="47"/>
      <c r="CQ143" s="47"/>
      <c r="CR143" s="47"/>
      <c r="CS143" s="47"/>
      <c r="CT143" s="47"/>
      <c r="CU143" s="47"/>
      <c r="CV143" s="47"/>
      <c r="CW143" s="47"/>
      <c r="CX143" s="47"/>
      <c r="CY143" s="47"/>
      <c r="CZ143" s="47"/>
      <c r="DA143" s="47"/>
      <c r="DB143" s="47"/>
      <c r="DC143" s="47"/>
      <c r="DD143" s="47"/>
      <c r="DE143" s="47"/>
      <c r="DF143" s="47"/>
      <c r="DG143" s="47"/>
      <c r="DH143" s="47"/>
      <c r="DI143" s="47"/>
      <c r="DJ143" s="47"/>
      <c r="DK143" s="47"/>
      <c r="DL143" s="47"/>
      <c r="DM143" s="47"/>
      <c r="DN143" s="47"/>
      <c r="DO143" s="47"/>
      <c r="DP143" s="47"/>
      <c r="DQ143" s="47"/>
      <c r="DR143" s="47"/>
      <c r="DS143" s="47"/>
      <c r="DT143" s="47"/>
      <c r="DU143" s="47"/>
      <c r="DV143" s="47"/>
      <c r="DW143" s="35"/>
      <c r="DX143" s="35"/>
      <c r="DZ143" s="37"/>
    </row>
    <row r="144" spans="1:134">
      <c r="DW144" s="35"/>
      <c r="DX144" s="35"/>
      <c r="DZ144" s="37"/>
    </row>
    <row r="145" spans="2:130"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8"/>
      <c r="CX145" s="38"/>
      <c r="CY145" s="38"/>
      <c r="CZ145" s="38"/>
      <c r="DA145" s="38"/>
      <c r="DB145" s="38"/>
      <c r="DC145" s="38"/>
      <c r="DD145" s="38"/>
      <c r="DE145" s="38"/>
      <c r="DF145" s="38"/>
      <c r="DG145" s="38"/>
      <c r="DH145" s="38"/>
      <c r="DI145" s="38"/>
      <c r="DJ145" s="38"/>
      <c r="DK145" s="38"/>
      <c r="DL145" s="38"/>
      <c r="DM145" s="38"/>
      <c r="DN145" s="38"/>
      <c r="DO145" s="38"/>
      <c r="DP145" s="38"/>
      <c r="DQ145" s="38"/>
      <c r="DR145" s="38"/>
      <c r="DS145" s="38"/>
      <c r="DT145" s="38"/>
      <c r="DU145" s="38"/>
      <c r="DV145" s="38"/>
      <c r="DW145" s="37"/>
      <c r="DX145" s="37"/>
      <c r="DZ145" s="35"/>
    </row>
    <row r="146" spans="2:130"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8"/>
      <c r="CK146" s="38"/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38"/>
      <c r="CW146" s="38"/>
      <c r="CX146" s="38"/>
      <c r="CY146" s="38"/>
      <c r="CZ146" s="38"/>
      <c r="DA146" s="38"/>
      <c r="DB146" s="38"/>
      <c r="DC146" s="38"/>
      <c r="DD146" s="38"/>
      <c r="DE146" s="38"/>
      <c r="DF146" s="38"/>
      <c r="DG146" s="38"/>
      <c r="DH146" s="38"/>
      <c r="DI146" s="38"/>
      <c r="DJ146" s="38"/>
      <c r="DK146" s="38"/>
      <c r="DL146" s="38"/>
      <c r="DM146" s="38"/>
      <c r="DN146" s="38"/>
      <c r="DO146" s="38"/>
      <c r="DP146" s="38"/>
      <c r="DQ146" s="38"/>
      <c r="DR146" s="38"/>
      <c r="DS146" s="38"/>
      <c r="DT146" s="38"/>
      <c r="DU146" s="38"/>
      <c r="DV146" s="38"/>
      <c r="DW146" s="37"/>
      <c r="DX146" s="37"/>
      <c r="DZ146" s="43"/>
    </row>
    <row r="147" spans="2:130"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8"/>
      <c r="CK147" s="38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  <c r="CW147" s="38"/>
      <c r="CX147" s="38"/>
      <c r="CY147" s="38"/>
      <c r="CZ147" s="38"/>
      <c r="DA147" s="38"/>
      <c r="DB147" s="38"/>
      <c r="DC147" s="38"/>
      <c r="DD147" s="38"/>
      <c r="DE147" s="38"/>
      <c r="DF147" s="38"/>
      <c r="DG147" s="38"/>
      <c r="DH147" s="38"/>
      <c r="DI147" s="38"/>
      <c r="DJ147" s="38"/>
      <c r="DK147" s="38"/>
      <c r="DL147" s="38"/>
      <c r="DM147" s="38"/>
      <c r="DN147" s="38"/>
      <c r="DO147" s="38"/>
      <c r="DP147" s="38"/>
      <c r="DQ147" s="38"/>
      <c r="DR147" s="38"/>
      <c r="DS147" s="38"/>
      <c r="DT147" s="38"/>
      <c r="DU147" s="38"/>
      <c r="DV147" s="38"/>
      <c r="DW147" s="37"/>
      <c r="DX147" s="37"/>
      <c r="DZ147" s="43"/>
    </row>
    <row r="148" spans="2:130"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8"/>
      <c r="CK148" s="38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  <c r="CW148" s="38"/>
      <c r="CX148" s="38"/>
      <c r="CY148" s="38"/>
      <c r="CZ148" s="38"/>
      <c r="DA148" s="38"/>
      <c r="DB148" s="38"/>
      <c r="DC148" s="38"/>
      <c r="DD148" s="38"/>
      <c r="DE148" s="38"/>
      <c r="DF148" s="38"/>
      <c r="DG148" s="38"/>
      <c r="DH148" s="38"/>
      <c r="DI148" s="38"/>
      <c r="DJ148" s="38"/>
      <c r="DK148" s="38"/>
      <c r="DL148" s="38"/>
      <c r="DM148" s="38"/>
      <c r="DN148" s="38"/>
      <c r="DO148" s="38"/>
      <c r="DP148" s="38"/>
      <c r="DQ148" s="38"/>
      <c r="DR148" s="38"/>
      <c r="DS148" s="38"/>
      <c r="DT148" s="38"/>
      <c r="DU148" s="38"/>
      <c r="DV148" s="38"/>
      <c r="DW148" s="37"/>
      <c r="DX148" s="37"/>
      <c r="DZ148" s="43"/>
    </row>
    <row r="149" spans="2:130"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8"/>
      <c r="CZ149" s="38"/>
      <c r="DA149" s="38"/>
      <c r="DB149" s="38"/>
      <c r="DC149" s="38"/>
      <c r="DD149" s="38"/>
      <c r="DE149" s="38"/>
      <c r="DF149" s="38"/>
      <c r="DG149" s="38"/>
      <c r="DH149" s="38"/>
      <c r="DI149" s="38"/>
      <c r="DJ149" s="38"/>
      <c r="DK149" s="38"/>
      <c r="DL149" s="38"/>
      <c r="DM149" s="38"/>
      <c r="DN149" s="38"/>
      <c r="DO149" s="38"/>
      <c r="DP149" s="38"/>
      <c r="DQ149" s="38"/>
      <c r="DR149" s="38"/>
      <c r="DS149" s="38"/>
      <c r="DT149" s="38"/>
      <c r="DU149" s="38"/>
      <c r="DV149" s="38"/>
      <c r="DW149" s="37"/>
      <c r="DX149" s="37"/>
      <c r="DZ149" s="35"/>
    </row>
    <row r="150" spans="2:130"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8"/>
      <c r="CE150" s="38"/>
      <c r="CF150" s="38"/>
      <c r="CG150" s="38"/>
      <c r="CH150" s="38"/>
      <c r="CI150" s="38"/>
      <c r="CJ150" s="38"/>
      <c r="CK150" s="38"/>
      <c r="CL150" s="38"/>
      <c r="CM150" s="38"/>
      <c r="CN150" s="38"/>
      <c r="CO150" s="38"/>
      <c r="CP150" s="38"/>
      <c r="CQ150" s="38"/>
      <c r="CR150" s="38"/>
      <c r="CS150" s="38"/>
      <c r="CT150" s="38"/>
      <c r="CU150" s="38"/>
      <c r="CV150" s="38"/>
      <c r="CW150" s="38"/>
      <c r="CX150" s="38"/>
      <c r="CY150" s="38"/>
      <c r="CZ150" s="38"/>
      <c r="DA150" s="38"/>
      <c r="DB150" s="38"/>
      <c r="DC150" s="38"/>
      <c r="DD150" s="38"/>
      <c r="DE150" s="38"/>
      <c r="DF150" s="38"/>
      <c r="DG150" s="38"/>
      <c r="DH150" s="38"/>
      <c r="DI150" s="38"/>
      <c r="DJ150" s="38"/>
      <c r="DK150" s="38"/>
      <c r="DL150" s="38"/>
      <c r="DM150" s="38"/>
      <c r="DN150" s="38"/>
      <c r="DO150" s="38"/>
      <c r="DP150" s="38"/>
      <c r="DQ150" s="38"/>
      <c r="DR150" s="38"/>
      <c r="DS150" s="38"/>
      <c r="DT150" s="38"/>
      <c r="DU150" s="38"/>
      <c r="DV150" s="38"/>
      <c r="DW150" s="37"/>
      <c r="DX150" s="37"/>
      <c r="DZ150" s="35"/>
    </row>
    <row r="151" spans="2:130"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  <c r="DC151" s="38"/>
      <c r="DD151" s="38"/>
      <c r="DE151" s="38"/>
      <c r="DF151" s="38"/>
      <c r="DG151" s="38"/>
      <c r="DH151" s="38"/>
      <c r="DI151" s="38"/>
      <c r="DJ151" s="38"/>
      <c r="DK151" s="38"/>
      <c r="DL151" s="38"/>
      <c r="DM151" s="38"/>
      <c r="DN151" s="38"/>
      <c r="DO151" s="38"/>
      <c r="DP151" s="38"/>
      <c r="DQ151" s="38"/>
      <c r="DR151" s="38"/>
      <c r="DS151" s="38"/>
      <c r="DT151" s="38"/>
      <c r="DU151" s="38"/>
      <c r="DV151" s="38"/>
      <c r="DW151" s="37"/>
      <c r="DX151" s="37"/>
      <c r="DZ151" s="37"/>
    </row>
    <row r="152" spans="2:130"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  <c r="DD152" s="38"/>
      <c r="DE152" s="38"/>
      <c r="DF152" s="38"/>
      <c r="DG152" s="38"/>
      <c r="DH152" s="38"/>
      <c r="DI152" s="38"/>
      <c r="DJ152" s="38"/>
      <c r="DK152" s="38"/>
      <c r="DL152" s="38"/>
      <c r="DM152" s="38"/>
      <c r="DN152" s="38"/>
      <c r="DO152" s="38"/>
      <c r="DP152" s="38"/>
      <c r="DQ152" s="38"/>
      <c r="DR152" s="38"/>
      <c r="DS152" s="38"/>
      <c r="DT152" s="38"/>
      <c r="DU152" s="38"/>
      <c r="DV152" s="38"/>
      <c r="DW152" s="37"/>
      <c r="DX152" s="37"/>
      <c r="DZ152" s="35"/>
    </row>
    <row r="153" spans="2:130"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  <c r="DF153" s="38"/>
      <c r="DG153" s="38"/>
      <c r="DH153" s="38"/>
      <c r="DI153" s="38"/>
      <c r="DJ153" s="38"/>
      <c r="DK153" s="38"/>
      <c r="DL153" s="38"/>
      <c r="DM153" s="38"/>
      <c r="DN153" s="38"/>
      <c r="DO153" s="38"/>
      <c r="DP153" s="38"/>
      <c r="DQ153" s="38"/>
      <c r="DR153" s="38"/>
      <c r="DS153" s="38"/>
      <c r="DT153" s="38"/>
      <c r="DU153" s="38"/>
      <c r="DV153" s="38"/>
      <c r="DW153" s="37"/>
      <c r="DX153" s="37"/>
      <c r="DZ153" s="37"/>
    </row>
    <row r="154" spans="2:130"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  <c r="DB154" s="38"/>
      <c r="DC154" s="38"/>
      <c r="DD154" s="38"/>
      <c r="DE154" s="38"/>
      <c r="DF154" s="38"/>
      <c r="DG154" s="38"/>
      <c r="DH154" s="38"/>
      <c r="DI154" s="38"/>
      <c r="DJ154" s="38"/>
      <c r="DK154" s="38"/>
      <c r="DL154" s="38"/>
      <c r="DM154" s="38"/>
      <c r="DN154" s="38"/>
      <c r="DO154" s="38"/>
      <c r="DP154" s="38"/>
      <c r="DQ154" s="38"/>
      <c r="DR154" s="38"/>
      <c r="DS154" s="38"/>
      <c r="DT154" s="38"/>
      <c r="DU154" s="38"/>
      <c r="DV154" s="38"/>
      <c r="DW154" s="35"/>
      <c r="DX154" s="35"/>
      <c r="DZ154" s="35"/>
    </row>
    <row r="155" spans="2:130"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8"/>
      <c r="CE155" s="38"/>
      <c r="CF155" s="38"/>
      <c r="CG155" s="38"/>
      <c r="CH155" s="38"/>
      <c r="CI155" s="38"/>
      <c r="CJ155" s="38"/>
      <c r="CK155" s="38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  <c r="CW155" s="38"/>
      <c r="CX155" s="38"/>
      <c r="CY155" s="38"/>
      <c r="CZ155" s="38"/>
      <c r="DA155" s="38"/>
      <c r="DB155" s="38"/>
      <c r="DC155" s="38"/>
      <c r="DD155" s="38"/>
      <c r="DE155" s="38"/>
      <c r="DF155" s="38"/>
      <c r="DG155" s="38"/>
      <c r="DH155" s="38"/>
      <c r="DI155" s="38"/>
      <c r="DJ155" s="38"/>
      <c r="DK155" s="38"/>
      <c r="DL155" s="38"/>
      <c r="DM155" s="38"/>
      <c r="DN155" s="38"/>
      <c r="DO155" s="38"/>
      <c r="DP155" s="38"/>
      <c r="DQ155" s="38"/>
      <c r="DR155" s="38"/>
      <c r="DS155" s="38"/>
      <c r="DT155" s="38"/>
      <c r="DU155" s="38"/>
      <c r="DV155" s="38"/>
      <c r="DW155" s="37"/>
      <c r="DX155" s="37"/>
      <c r="DZ155" s="37"/>
    </row>
    <row r="156" spans="2:130"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38"/>
      <c r="CF156" s="38"/>
      <c r="CG156" s="38"/>
      <c r="CH156" s="38"/>
      <c r="CI156" s="38"/>
      <c r="CJ156" s="38"/>
      <c r="CK156" s="38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  <c r="CW156" s="38"/>
      <c r="CX156" s="38"/>
      <c r="CY156" s="38"/>
      <c r="CZ156" s="38"/>
      <c r="DA156" s="38"/>
      <c r="DB156" s="38"/>
      <c r="DC156" s="38"/>
      <c r="DD156" s="38"/>
      <c r="DE156" s="38"/>
      <c r="DF156" s="38"/>
      <c r="DG156" s="38"/>
      <c r="DH156" s="38"/>
      <c r="DI156" s="38"/>
      <c r="DJ156" s="38"/>
      <c r="DK156" s="38"/>
      <c r="DL156" s="38"/>
      <c r="DM156" s="38"/>
      <c r="DN156" s="38"/>
      <c r="DO156" s="38"/>
      <c r="DP156" s="38"/>
      <c r="DQ156" s="38"/>
      <c r="DR156" s="38"/>
      <c r="DS156" s="38"/>
      <c r="DT156" s="38"/>
      <c r="DU156" s="38"/>
      <c r="DV156" s="38"/>
      <c r="DW156" s="37"/>
      <c r="DX156" s="37"/>
      <c r="DZ156" s="35"/>
    </row>
    <row r="157" spans="2:130"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8"/>
      <c r="CG157" s="38"/>
      <c r="CH157" s="38"/>
      <c r="CI157" s="38"/>
      <c r="CJ157" s="38"/>
      <c r="CK157" s="38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  <c r="CW157" s="38"/>
      <c r="CX157" s="38"/>
      <c r="CY157" s="38"/>
      <c r="CZ157" s="38"/>
      <c r="DA157" s="38"/>
      <c r="DB157" s="38"/>
      <c r="DC157" s="38"/>
      <c r="DD157" s="38"/>
      <c r="DE157" s="38"/>
      <c r="DF157" s="38"/>
      <c r="DG157" s="38"/>
      <c r="DH157" s="38"/>
      <c r="DI157" s="38"/>
      <c r="DJ157" s="38"/>
      <c r="DK157" s="38"/>
      <c r="DL157" s="38"/>
      <c r="DM157" s="38"/>
      <c r="DN157" s="38"/>
      <c r="DO157" s="38"/>
      <c r="DP157" s="38"/>
      <c r="DQ157" s="38"/>
      <c r="DR157" s="38"/>
      <c r="DS157" s="38"/>
      <c r="DT157" s="38"/>
      <c r="DU157" s="38"/>
      <c r="DV157" s="38"/>
      <c r="DW157" s="35"/>
      <c r="DX157" s="35"/>
      <c r="DZ157" s="37"/>
    </row>
    <row r="158" spans="2:130"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8"/>
      <c r="CE158" s="38"/>
      <c r="CF158" s="38"/>
      <c r="CG158" s="38"/>
      <c r="CH158" s="38"/>
      <c r="CI158" s="38"/>
      <c r="CJ158" s="38"/>
      <c r="CK158" s="38"/>
      <c r="CL158" s="38"/>
      <c r="CM158" s="38"/>
      <c r="CN158" s="38"/>
      <c r="CO158" s="38"/>
      <c r="CP158" s="38"/>
      <c r="CQ158" s="38"/>
      <c r="CR158" s="38"/>
      <c r="CS158" s="38"/>
      <c r="CT158" s="38"/>
      <c r="CU158" s="38"/>
      <c r="CV158" s="38"/>
      <c r="CW158" s="38"/>
      <c r="CX158" s="38"/>
      <c r="CY158" s="38"/>
      <c r="CZ158" s="38"/>
      <c r="DA158" s="38"/>
      <c r="DB158" s="38"/>
      <c r="DC158" s="38"/>
      <c r="DD158" s="38"/>
      <c r="DE158" s="38"/>
      <c r="DF158" s="38"/>
      <c r="DG158" s="38"/>
      <c r="DH158" s="38"/>
      <c r="DI158" s="38"/>
      <c r="DJ158" s="38"/>
      <c r="DK158" s="38"/>
      <c r="DL158" s="38"/>
      <c r="DM158" s="38"/>
      <c r="DN158" s="38"/>
      <c r="DO158" s="38"/>
      <c r="DP158" s="38"/>
      <c r="DQ158" s="38"/>
      <c r="DR158" s="38"/>
      <c r="DS158" s="38"/>
      <c r="DT158" s="38"/>
      <c r="DU158" s="38"/>
      <c r="DV158" s="38"/>
      <c r="DW158" s="35"/>
      <c r="DX158" s="35"/>
      <c r="DZ158" s="35"/>
    </row>
    <row r="159" spans="2:130"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8"/>
      <c r="CE159" s="38"/>
      <c r="CF159" s="38"/>
      <c r="CG159" s="38"/>
      <c r="CH159" s="38"/>
      <c r="CI159" s="38"/>
      <c r="CJ159" s="38"/>
      <c r="CK159" s="38"/>
      <c r="CL159" s="38"/>
      <c r="CM159" s="38"/>
      <c r="CN159" s="38"/>
      <c r="CO159" s="38"/>
      <c r="CP159" s="38"/>
      <c r="CQ159" s="38"/>
      <c r="CR159" s="38"/>
      <c r="CS159" s="38"/>
      <c r="CT159" s="38"/>
      <c r="CU159" s="38"/>
      <c r="CV159" s="38"/>
      <c r="CW159" s="38"/>
      <c r="CX159" s="38"/>
      <c r="CY159" s="38"/>
      <c r="CZ159" s="38"/>
      <c r="DA159" s="38"/>
      <c r="DB159" s="38"/>
      <c r="DC159" s="38"/>
      <c r="DD159" s="38"/>
      <c r="DE159" s="38"/>
      <c r="DF159" s="38"/>
      <c r="DG159" s="38"/>
      <c r="DH159" s="38"/>
      <c r="DI159" s="38"/>
      <c r="DJ159" s="38"/>
      <c r="DK159" s="38"/>
      <c r="DL159" s="38"/>
      <c r="DM159" s="38"/>
      <c r="DN159" s="38"/>
      <c r="DO159" s="38"/>
      <c r="DP159" s="38"/>
      <c r="DQ159" s="38"/>
      <c r="DR159" s="38"/>
      <c r="DS159" s="38"/>
      <c r="DT159" s="38"/>
      <c r="DU159" s="38"/>
      <c r="DV159" s="38"/>
      <c r="DW159" s="37"/>
      <c r="DX159" s="37"/>
      <c r="DZ159" s="37"/>
    </row>
    <row r="160" spans="2:130"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8"/>
      <c r="CE160" s="38"/>
      <c r="CF160" s="38"/>
      <c r="CG160" s="38"/>
      <c r="CH160" s="38"/>
      <c r="CI160" s="38"/>
      <c r="CJ160" s="38"/>
      <c r="CK160" s="38"/>
      <c r="CL160" s="38"/>
      <c r="CM160" s="38"/>
      <c r="CN160" s="38"/>
      <c r="CO160" s="38"/>
      <c r="CP160" s="38"/>
      <c r="CQ160" s="38"/>
      <c r="CR160" s="38"/>
      <c r="CS160" s="38"/>
      <c r="CT160" s="38"/>
      <c r="CU160" s="38"/>
      <c r="CV160" s="38"/>
      <c r="CW160" s="38"/>
      <c r="CX160" s="38"/>
      <c r="CY160" s="38"/>
      <c r="CZ160" s="38"/>
      <c r="DA160" s="38"/>
      <c r="DB160" s="38"/>
      <c r="DC160" s="38"/>
      <c r="DD160" s="38"/>
      <c r="DE160" s="38"/>
      <c r="DF160" s="38"/>
      <c r="DG160" s="38"/>
      <c r="DH160" s="38"/>
      <c r="DI160" s="38"/>
      <c r="DJ160" s="38"/>
      <c r="DK160" s="38"/>
      <c r="DL160" s="38"/>
      <c r="DM160" s="38"/>
      <c r="DN160" s="38"/>
      <c r="DO160" s="38"/>
      <c r="DP160" s="38"/>
      <c r="DQ160" s="38"/>
      <c r="DR160" s="38"/>
      <c r="DS160" s="38"/>
      <c r="DT160" s="38"/>
      <c r="DU160" s="38"/>
      <c r="DV160" s="38"/>
      <c r="DW160" s="37"/>
      <c r="DX160" s="37"/>
      <c r="DZ160" s="35"/>
    </row>
    <row r="161" spans="2:130"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8"/>
      <c r="CE161" s="38"/>
      <c r="CF161" s="38"/>
      <c r="CG161" s="38"/>
      <c r="CH161" s="38"/>
      <c r="CI161" s="38"/>
      <c r="CJ161" s="38"/>
      <c r="CK161" s="38"/>
      <c r="CL161" s="38"/>
      <c r="CM161" s="38"/>
      <c r="CN161" s="38"/>
      <c r="CO161" s="38"/>
      <c r="CP161" s="38"/>
      <c r="CQ161" s="38"/>
      <c r="CR161" s="38"/>
      <c r="CS161" s="38"/>
      <c r="CT161" s="38"/>
      <c r="CU161" s="38"/>
      <c r="CV161" s="38"/>
      <c r="CW161" s="38"/>
      <c r="CX161" s="38"/>
      <c r="CY161" s="38"/>
      <c r="CZ161" s="38"/>
      <c r="DA161" s="38"/>
      <c r="DB161" s="38"/>
      <c r="DC161" s="38"/>
      <c r="DD161" s="38"/>
      <c r="DE161" s="38"/>
      <c r="DF161" s="38"/>
      <c r="DG161" s="38"/>
      <c r="DH161" s="38"/>
      <c r="DI161" s="38"/>
      <c r="DJ161" s="38"/>
      <c r="DK161" s="38"/>
      <c r="DL161" s="38"/>
      <c r="DM161" s="38"/>
      <c r="DN161" s="38"/>
      <c r="DO161" s="38"/>
      <c r="DP161" s="38"/>
      <c r="DQ161" s="38"/>
      <c r="DR161" s="38"/>
      <c r="DS161" s="38"/>
      <c r="DT161" s="38"/>
      <c r="DU161" s="38"/>
      <c r="DV161" s="38"/>
      <c r="DW161" s="37"/>
      <c r="DX161" s="37"/>
      <c r="DZ161" s="35"/>
    </row>
    <row r="162" spans="2:130"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8"/>
      <c r="CX162" s="38"/>
      <c r="CY162" s="38"/>
      <c r="CZ162" s="38"/>
      <c r="DA162" s="38"/>
      <c r="DB162" s="38"/>
      <c r="DC162" s="38"/>
      <c r="DD162" s="38"/>
      <c r="DE162" s="38"/>
      <c r="DF162" s="38"/>
      <c r="DG162" s="38"/>
      <c r="DH162" s="38"/>
      <c r="DI162" s="38"/>
      <c r="DJ162" s="38"/>
      <c r="DK162" s="38"/>
      <c r="DL162" s="38"/>
      <c r="DM162" s="38"/>
      <c r="DN162" s="38"/>
      <c r="DO162" s="38"/>
      <c r="DP162" s="38"/>
      <c r="DQ162" s="38"/>
      <c r="DR162" s="38"/>
      <c r="DS162" s="38"/>
      <c r="DT162" s="38"/>
      <c r="DU162" s="38"/>
      <c r="DV162" s="38"/>
      <c r="DW162" s="35"/>
      <c r="DX162" s="35"/>
      <c r="DZ162" s="37"/>
    </row>
    <row r="163" spans="2:130"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8"/>
      <c r="DD163" s="38"/>
      <c r="DE163" s="38"/>
      <c r="DF163" s="38"/>
      <c r="DG163" s="38"/>
      <c r="DH163" s="38"/>
      <c r="DI163" s="38"/>
      <c r="DJ163" s="38"/>
      <c r="DK163" s="38"/>
      <c r="DL163" s="38"/>
      <c r="DM163" s="38"/>
      <c r="DN163" s="38"/>
      <c r="DO163" s="38"/>
      <c r="DP163" s="38"/>
      <c r="DQ163" s="38"/>
      <c r="DR163" s="38"/>
      <c r="DS163" s="38"/>
      <c r="DT163" s="38"/>
      <c r="DU163" s="38"/>
      <c r="DV163" s="38"/>
      <c r="DW163" s="37"/>
      <c r="DX163" s="37"/>
      <c r="DZ163" s="35"/>
    </row>
    <row r="164" spans="2:130"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8"/>
      <c r="CE164" s="38"/>
      <c r="CF164" s="38"/>
      <c r="CG164" s="38"/>
      <c r="CH164" s="38"/>
      <c r="CI164" s="38"/>
      <c r="CJ164" s="38"/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8"/>
      <c r="CX164" s="38"/>
      <c r="CY164" s="38"/>
      <c r="CZ164" s="38"/>
      <c r="DA164" s="38"/>
      <c r="DB164" s="38"/>
      <c r="DC164" s="38"/>
      <c r="DD164" s="38"/>
      <c r="DE164" s="38"/>
      <c r="DF164" s="38"/>
      <c r="DG164" s="38"/>
      <c r="DH164" s="38"/>
      <c r="DI164" s="38"/>
      <c r="DJ164" s="38"/>
      <c r="DK164" s="38"/>
      <c r="DL164" s="38"/>
      <c r="DM164" s="38"/>
      <c r="DN164" s="38"/>
      <c r="DO164" s="38"/>
      <c r="DP164" s="38"/>
      <c r="DQ164" s="38"/>
      <c r="DR164" s="38"/>
      <c r="DS164" s="38"/>
      <c r="DT164" s="38"/>
      <c r="DU164" s="38"/>
      <c r="DV164" s="38"/>
      <c r="DW164" s="35"/>
      <c r="DX164" s="35"/>
      <c r="DZ164" s="37"/>
    </row>
    <row r="165" spans="2:130"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  <c r="DC165" s="38"/>
      <c r="DD165" s="38"/>
      <c r="DE165" s="38"/>
      <c r="DF165" s="38"/>
      <c r="DG165" s="38"/>
      <c r="DH165" s="38"/>
      <c r="DI165" s="38"/>
      <c r="DJ165" s="38"/>
      <c r="DK165" s="38"/>
      <c r="DL165" s="38"/>
      <c r="DM165" s="38"/>
      <c r="DN165" s="38"/>
      <c r="DO165" s="38"/>
      <c r="DP165" s="38"/>
      <c r="DQ165" s="38"/>
      <c r="DR165" s="38"/>
      <c r="DS165" s="38"/>
      <c r="DT165" s="38"/>
      <c r="DU165" s="38"/>
      <c r="DV165" s="38"/>
      <c r="DW165" s="53"/>
      <c r="DX165" s="53"/>
      <c r="DZ165" s="35"/>
    </row>
    <row r="166" spans="2:130"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8"/>
      <c r="CE166" s="38"/>
      <c r="CF166" s="38"/>
      <c r="CG166" s="38"/>
      <c r="CH166" s="38"/>
      <c r="CI166" s="38"/>
      <c r="CJ166" s="38"/>
      <c r="CK166" s="38"/>
      <c r="CL166" s="38"/>
      <c r="CM166" s="38"/>
      <c r="CN166" s="38"/>
      <c r="CO166" s="38"/>
      <c r="CP166" s="38"/>
      <c r="CQ166" s="38"/>
      <c r="CR166" s="38"/>
      <c r="CS166" s="38"/>
      <c r="CT166" s="38"/>
      <c r="CU166" s="38"/>
      <c r="CV166" s="38"/>
      <c r="CW166" s="38"/>
      <c r="CX166" s="38"/>
      <c r="CY166" s="38"/>
      <c r="CZ166" s="38"/>
      <c r="DA166" s="38"/>
      <c r="DB166" s="38"/>
      <c r="DC166" s="38"/>
      <c r="DD166" s="38"/>
      <c r="DE166" s="38"/>
      <c r="DF166" s="38"/>
      <c r="DG166" s="38"/>
      <c r="DH166" s="38"/>
      <c r="DI166" s="38"/>
      <c r="DJ166" s="38"/>
      <c r="DK166" s="38"/>
      <c r="DL166" s="38"/>
      <c r="DM166" s="38"/>
      <c r="DN166" s="38"/>
      <c r="DO166" s="38"/>
      <c r="DP166" s="38"/>
      <c r="DQ166" s="38"/>
      <c r="DR166" s="38"/>
      <c r="DS166" s="38"/>
      <c r="DT166" s="38"/>
      <c r="DU166" s="38"/>
      <c r="DV166" s="38"/>
      <c r="DW166" s="37"/>
      <c r="DX166" s="37"/>
      <c r="DZ166" s="35"/>
    </row>
    <row r="167" spans="2:130"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38"/>
      <c r="CF167" s="38"/>
      <c r="CG167" s="38"/>
      <c r="CH167" s="38"/>
      <c r="CI167" s="38"/>
      <c r="CJ167" s="38"/>
      <c r="CK167" s="38"/>
      <c r="CL167" s="38"/>
      <c r="CM167" s="38"/>
      <c r="CN167" s="38"/>
      <c r="CO167" s="38"/>
      <c r="CP167" s="38"/>
      <c r="CQ167" s="38"/>
      <c r="CR167" s="38"/>
      <c r="CS167" s="38"/>
      <c r="CT167" s="38"/>
      <c r="CU167" s="38"/>
      <c r="CV167" s="38"/>
      <c r="CW167" s="38"/>
      <c r="CX167" s="38"/>
      <c r="CY167" s="38"/>
      <c r="CZ167" s="38"/>
      <c r="DA167" s="38"/>
      <c r="DB167" s="38"/>
      <c r="DC167" s="38"/>
      <c r="DD167" s="38"/>
      <c r="DE167" s="38"/>
      <c r="DF167" s="38"/>
      <c r="DG167" s="38"/>
      <c r="DH167" s="38"/>
      <c r="DI167" s="38"/>
      <c r="DJ167" s="38"/>
      <c r="DK167" s="38"/>
      <c r="DL167" s="38"/>
      <c r="DM167" s="38"/>
      <c r="DN167" s="38"/>
      <c r="DO167" s="38"/>
      <c r="DP167" s="38"/>
      <c r="DQ167" s="38"/>
      <c r="DR167" s="38"/>
      <c r="DS167" s="38"/>
      <c r="DT167" s="38"/>
      <c r="DU167" s="38"/>
      <c r="DV167" s="38"/>
      <c r="DW167" s="37"/>
      <c r="DX167" s="37"/>
      <c r="DZ167" s="37"/>
    </row>
    <row r="168" spans="2:130"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8"/>
      <c r="CE168" s="38"/>
      <c r="CF168" s="38"/>
      <c r="CG168" s="38"/>
      <c r="CH168" s="38"/>
      <c r="CI168" s="38"/>
      <c r="CJ168" s="38"/>
      <c r="CK168" s="38"/>
      <c r="CL168" s="38"/>
      <c r="CM168" s="38"/>
      <c r="CN168" s="38"/>
      <c r="CO168" s="38"/>
      <c r="CP168" s="38"/>
      <c r="CQ168" s="38"/>
      <c r="CR168" s="38"/>
      <c r="CS168" s="38"/>
      <c r="CT168" s="38"/>
      <c r="CU168" s="38"/>
      <c r="CV168" s="38"/>
      <c r="CW168" s="38"/>
      <c r="CX168" s="38"/>
      <c r="CY168" s="38"/>
      <c r="CZ168" s="38"/>
      <c r="DA168" s="38"/>
      <c r="DB168" s="38"/>
      <c r="DC168" s="38"/>
      <c r="DD168" s="38"/>
      <c r="DE168" s="38"/>
      <c r="DF168" s="38"/>
      <c r="DG168" s="38"/>
      <c r="DH168" s="38"/>
      <c r="DI168" s="38"/>
      <c r="DJ168" s="38"/>
      <c r="DK168" s="38"/>
      <c r="DL168" s="38"/>
      <c r="DM168" s="38"/>
      <c r="DN168" s="38"/>
      <c r="DO168" s="38"/>
      <c r="DP168" s="38"/>
      <c r="DQ168" s="38"/>
      <c r="DR168" s="38"/>
      <c r="DS168" s="38"/>
      <c r="DT168" s="38"/>
      <c r="DU168" s="38"/>
      <c r="DV168" s="38"/>
      <c r="DW168" s="37"/>
      <c r="DX168" s="37"/>
      <c r="DZ168" s="37"/>
    </row>
    <row r="169" spans="2:130"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8"/>
      <c r="CE169" s="38"/>
      <c r="CF169" s="38"/>
      <c r="CG169" s="38"/>
      <c r="CH169" s="38"/>
      <c r="CI169" s="38"/>
      <c r="CJ169" s="38"/>
      <c r="CK169" s="38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  <c r="CW169" s="38"/>
      <c r="CX169" s="38"/>
      <c r="CY169" s="38"/>
      <c r="CZ169" s="38"/>
      <c r="DA169" s="38"/>
      <c r="DB169" s="38"/>
      <c r="DC169" s="38"/>
      <c r="DD169" s="38"/>
      <c r="DE169" s="38"/>
      <c r="DF169" s="38"/>
      <c r="DG169" s="38"/>
      <c r="DH169" s="38"/>
      <c r="DI169" s="38"/>
      <c r="DJ169" s="38"/>
      <c r="DK169" s="38"/>
      <c r="DL169" s="38"/>
      <c r="DM169" s="38"/>
      <c r="DN169" s="38"/>
      <c r="DO169" s="38"/>
      <c r="DP169" s="38"/>
      <c r="DQ169" s="38"/>
      <c r="DR169" s="38"/>
      <c r="DS169" s="38"/>
      <c r="DT169" s="38"/>
      <c r="DU169" s="38"/>
      <c r="DV169" s="38"/>
      <c r="DW169" s="37"/>
      <c r="DX169" s="37"/>
      <c r="DZ169" s="37"/>
    </row>
    <row r="170" spans="2:130"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8"/>
      <c r="CE170" s="38"/>
      <c r="CF170" s="38"/>
      <c r="CG170" s="38"/>
      <c r="CH170" s="38"/>
      <c r="CI170" s="38"/>
      <c r="CJ170" s="38"/>
      <c r="CK170" s="38"/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  <c r="CW170" s="38"/>
      <c r="CX170" s="38"/>
      <c r="CY170" s="38"/>
      <c r="CZ170" s="38"/>
      <c r="DA170" s="38"/>
      <c r="DB170" s="38"/>
      <c r="DC170" s="38"/>
      <c r="DD170" s="38"/>
      <c r="DE170" s="38"/>
      <c r="DF170" s="38"/>
      <c r="DG170" s="38"/>
      <c r="DH170" s="38"/>
      <c r="DI170" s="38"/>
      <c r="DJ170" s="38"/>
      <c r="DK170" s="38"/>
      <c r="DL170" s="38"/>
      <c r="DM170" s="38"/>
      <c r="DN170" s="38"/>
      <c r="DO170" s="38"/>
      <c r="DP170" s="38"/>
      <c r="DQ170" s="38"/>
      <c r="DR170" s="38"/>
      <c r="DS170" s="38"/>
      <c r="DT170" s="38"/>
      <c r="DU170" s="38"/>
      <c r="DV170" s="38"/>
      <c r="DW170" s="37"/>
      <c r="DX170" s="37"/>
      <c r="DZ170" s="35"/>
    </row>
    <row r="171" spans="2:130"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8"/>
      <c r="CE171" s="38"/>
      <c r="CF171" s="38"/>
      <c r="CG171" s="38"/>
      <c r="CH171" s="38"/>
      <c r="CI171" s="38"/>
      <c r="CJ171" s="38"/>
      <c r="CK171" s="38"/>
      <c r="CL171" s="38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  <c r="CW171" s="38"/>
      <c r="CX171" s="38"/>
      <c r="CY171" s="38"/>
      <c r="CZ171" s="38"/>
      <c r="DA171" s="38"/>
      <c r="DB171" s="38"/>
      <c r="DC171" s="38"/>
      <c r="DD171" s="38"/>
      <c r="DE171" s="38"/>
      <c r="DF171" s="38"/>
      <c r="DG171" s="38"/>
      <c r="DH171" s="38"/>
      <c r="DI171" s="38"/>
      <c r="DJ171" s="38"/>
      <c r="DK171" s="38"/>
      <c r="DL171" s="38"/>
      <c r="DM171" s="38"/>
      <c r="DN171" s="38"/>
      <c r="DO171" s="38"/>
      <c r="DP171" s="38"/>
      <c r="DQ171" s="38"/>
      <c r="DR171" s="38"/>
      <c r="DS171" s="38"/>
      <c r="DT171" s="38"/>
      <c r="DU171" s="38"/>
      <c r="DV171" s="38"/>
      <c r="DW171" s="35"/>
      <c r="DX171" s="35"/>
      <c r="DZ171" s="37"/>
    </row>
    <row r="172" spans="2:130"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8"/>
      <c r="CE172" s="38"/>
      <c r="CF172" s="38"/>
      <c r="CG172" s="38"/>
      <c r="CH172" s="38"/>
      <c r="CI172" s="38"/>
      <c r="CJ172" s="38"/>
      <c r="CK172" s="38"/>
      <c r="CL172" s="38"/>
      <c r="CM172" s="38"/>
      <c r="CN172" s="38"/>
      <c r="CO172" s="38"/>
      <c r="CP172" s="38"/>
      <c r="CQ172" s="38"/>
      <c r="CR172" s="38"/>
      <c r="CS172" s="38"/>
      <c r="CT172" s="38"/>
      <c r="CU172" s="38"/>
      <c r="CV172" s="38"/>
      <c r="CW172" s="38"/>
      <c r="CX172" s="38"/>
      <c r="CY172" s="38"/>
      <c r="CZ172" s="38"/>
      <c r="DA172" s="38"/>
      <c r="DB172" s="38"/>
      <c r="DC172" s="38"/>
      <c r="DD172" s="38"/>
      <c r="DE172" s="38"/>
      <c r="DF172" s="38"/>
      <c r="DG172" s="38"/>
      <c r="DH172" s="38"/>
      <c r="DI172" s="38"/>
      <c r="DJ172" s="38"/>
      <c r="DK172" s="38"/>
      <c r="DL172" s="38"/>
      <c r="DM172" s="38"/>
      <c r="DN172" s="38"/>
      <c r="DO172" s="38"/>
      <c r="DP172" s="38"/>
      <c r="DQ172" s="38"/>
      <c r="DR172" s="38"/>
      <c r="DS172" s="38"/>
      <c r="DT172" s="38"/>
      <c r="DU172" s="38"/>
      <c r="DV172" s="38"/>
      <c r="DW172" s="37"/>
      <c r="DX172" s="37"/>
      <c r="DZ172" s="37"/>
    </row>
    <row r="173" spans="2:130"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8"/>
      <c r="CE173" s="38"/>
      <c r="CF173" s="38"/>
      <c r="CG173" s="38"/>
      <c r="CH173" s="38"/>
      <c r="CI173" s="38"/>
      <c r="CJ173" s="38"/>
      <c r="CK173" s="38"/>
      <c r="CL173" s="38"/>
      <c r="CM173" s="38"/>
      <c r="CN173" s="38"/>
      <c r="CO173" s="38"/>
      <c r="CP173" s="38"/>
      <c r="CQ173" s="38"/>
      <c r="CR173" s="38"/>
      <c r="CS173" s="38"/>
      <c r="CT173" s="38"/>
      <c r="CU173" s="38"/>
      <c r="CV173" s="38"/>
      <c r="CW173" s="38"/>
      <c r="CX173" s="38"/>
      <c r="CY173" s="38"/>
      <c r="CZ173" s="38"/>
      <c r="DA173" s="38"/>
      <c r="DB173" s="38"/>
      <c r="DC173" s="38"/>
      <c r="DD173" s="38"/>
      <c r="DE173" s="38"/>
      <c r="DF173" s="38"/>
      <c r="DG173" s="38"/>
      <c r="DH173" s="38"/>
      <c r="DI173" s="38"/>
      <c r="DJ173" s="38"/>
      <c r="DK173" s="38"/>
      <c r="DL173" s="38"/>
      <c r="DM173" s="38"/>
      <c r="DN173" s="38"/>
      <c r="DO173" s="38"/>
      <c r="DP173" s="38"/>
      <c r="DQ173" s="38"/>
      <c r="DR173" s="38"/>
      <c r="DS173" s="38"/>
      <c r="DT173" s="38"/>
      <c r="DU173" s="38"/>
      <c r="DV173" s="38"/>
      <c r="DW173" s="37"/>
      <c r="DX173" s="37"/>
      <c r="DZ173" s="35"/>
    </row>
    <row r="174" spans="2:130"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8"/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  <c r="DB174" s="38"/>
      <c r="DC174" s="38"/>
      <c r="DD174" s="38"/>
      <c r="DE174" s="38"/>
      <c r="DF174" s="38"/>
      <c r="DG174" s="38"/>
      <c r="DH174" s="38"/>
      <c r="DI174" s="38"/>
      <c r="DJ174" s="38"/>
      <c r="DK174" s="38"/>
      <c r="DL174" s="38"/>
      <c r="DM174" s="38"/>
      <c r="DN174" s="38"/>
      <c r="DO174" s="38"/>
      <c r="DP174" s="38"/>
      <c r="DQ174" s="38"/>
      <c r="DR174" s="38"/>
      <c r="DS174" s="38"/>
      <c r="DT174" s="38"/>
      <c r="DU174" s="38"/>
      <c r="DV174" s="38"/>
      <c r="DW174" s="35"/>
      <c r="DX174" s="35"/>
      <c r="DZ174" s="37"/>
    </row>
    <row r="175" spans="2:130"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8"/>
      <c r="CE175" s="38"/>
      <c r="CF175" s="38"/>
      <c r="CG175" s="38"/>
      <c r="CH175" s="38"/>
      <c r="CI175" s="38"/>
      <c r="CJ175" s="38"/>
      <c r="CK175" s="38"/>
      <c r="CL175" s="38"/>
      <c r="CM175" s="38"/>
      <c r="CN175" s="38"/>
      <c r="CO175" s="38"/>
      <c r="CP175" s="38"/>
      <c r="CQ175" s="38"/>
      <c r="CR175" s="38"/>
      <c r="CS175" s="38"/>
      <c r="CT175" s="38"/>
      <c r="CU175" s="38"/>
      <c r="CV175" s="38"/>
      <c r="CW175" s="38"/>
      <c r="CX175" s="38"/>
      <c r="CY175" s="38"/>
      <c r="CZ175" s="38"/>
      <c r="DA175" s="38"/>
      <c r="DB175" s="38"/>
      <c r="DC175" s="38"/>
      <c r="DD175" s="38"/>
      <c r="DE175" s="38"/>
      <c r="DF175" s="38"/>
      <c r="DG175" s="38"/>
      <c r="DH175" s="38"/>
      <c r="DI175" s="38"/>
      <c r="DJ175" s="38"/>
      <c r="DK175" s="38"/>
      <c r="DL175" s="38"/>
      <c r="DM175" s="38"/>
      <c r="DN175" s="38"/>
      <c r="DO175" s="38"/>
      <c r="DP175" s="38"/>
      <c r="DQ175" s="38"/>
      <c r="DR175" s="38"/>
      <c r="DS175" s="38"/>
      <c r="DT175" s="38"/>
      <c r="DU175" s="38"/>
      <c r="DV175" s="38"/>
      <c r="DW175" s="35"/>
      <c r="DX175" s="35"/>
      <c r="DZ175" s="37"/>
    </row>
    <row r="176" spans="2:130"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  <c r="CK176" s="38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8"/>
      <c r="CX176" s="38"/>
      <c r="CY176" s="38"/>
      <c r="CZ176" s="38"/>
      <c r="DA176" s="38"/>
      <c r="DB176" s="38"/>
      <c r="DC176" s="38"/>
      <c r="DD176" s="38"/>
      <c r="DE176" s="38"/>
      <c r="DF176" s="38"/>
      <c r="DG176" s="38"/>
      <c r="DH176" s="38"/>
      <c r="DI176" s="38"/>
      <c r="DJ176" s="38"/>
      <c r="DK176" s="38"/>
      <c r="DL176" s="38"/>
      <c r="DM176" s="38"/>
      <c r="DN176" s="38"/>
      <c r="DO176" s="38"/>
      <c r="DP176" s="38"/>
      <c r="DQ176" s="38"/>
      <c r="DR176" s="38"/>
      <c r="DS176" s="38"/>
      <c r="DT176" s="38"/>
      <c r="DU176" s="38"/>
      <c r="DV176" s="38"/>
      <c r="DW176" s="37"/>
      <c r="DX176" s="37"/>
      <c r="DZ176" s="35"/>
    </row>
    <row r="177" spans="2:130"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8"/>
      <c r="CE177" s="38"/>
      <c r="CF177" s="38"/>
      <c r="CG177" s="38"/>
      <c r="CH177" s="38"/>
      <c r="CI177" s="38"/>
      <c r="CJ177" s="38"/>
      <c r="CK177" s="38"/>
      <c r="CL177" s="38"/>
      <c r="CM177" s="38"/>
      <c r="CN177" s="38"/>
      <c r="CO177" s="38"/>
      <c r="CP177" s="38"/>
      <c r="CQ177" s="38"/>
      <c r="CR177" s="38"/>
      <c r="CS177" s="38"/>
      <c r="CT177" s="38"/>
      <c r="CU177" s="38"/>
      <c r="CV177" s="38"/>
      <c r="CW177" s="38"/>
      <c r="CX177" s="38"/>
      <c r="CY177" s="38"/>
      <c r="CZ177" s="38"/>
      <c r="DA177" s="38"/>
      <c r="DB177" s="38"/>
      <c r="DC177" s="38"/>
      <c r="DD177" s="38"/>
      <c r="DE177" s="38"/>
      <c r="DF177" s="38"/>
      <c r="DG177" s="38"/>
      <c r="DH177" s="38"/>
      <c r="DI177" s="38"/>
      <c r="DJ177" s="38"/>
      <c r="DK177" s="38"/>
      <c r="DL177" s="38"/>
      <c r="DM177" s="38"/>
      <c r="DN177" s="38"/>
      <c r="DO177" s="38"/>
      <c r="DP177" s="38"/>
      <c r="DQ177" s="38"/>
      <c r="DR177" s="38"/>
      <c r="DS177" s="38"/>
      <c r="DT177" s="38"/>
      <c r="DU177" s="38"/>
      <c r="DV177" s="38"/>
      <c r="DW177" s="35"/>
      <c r="DX177" s="35"/>
      <c r="DZ177" s="37"/>
    </row>
    <row r="178" spans="2:130"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8"/>
      <c r="CE178" s="38"/>
      <c r="CF178" s="38"/>
      <c r="CG178" s="38"/>
      <c r="CH178" s="38"/>
      <c r="CI178" s="38"/>
      <c r="CJ178" s="38"/>
      <c r="CK178" s="38"/>
      <c r="CL178" s="38"/>
      <c r="CM178" s="38"/>
      <c r="CN178" s="38"/>
      <c r="CO178" s="38"/>
      <c r="CP178" s="38"/>
      <c r="CQ178" s="38"/>
      <c r="CR178" s="38"/>
      <c r="CS178" s="38"/>
      <c r="CT178" s="38"/>
      <c r="CU178" s="38"/>
      <c r="CV178" s="38"/>
      <c r="CW178" s="38"/>
      <c r="CX178" s="38"/>
      <c r="CY178" s="38"/>
      <c r="CZ178" s="38"/>
      <c r="DA178" s="38"/>
      <c r="DB178" s="38"/>
      <c r="DC178" s="38"/>
      <c r="DD178" s="38"/>
      <c r="DE178" s="38"/>
      <c r="DF178" s="38"/>
      <c r="DG178" s="38"/>
      <c r="DH178" s="38"/>
      <c r="DI178" s="38"/>
      <c r="DJ178" s="38"/>
      <c r="DK178" s="38"/>
      <c r="DL178" s="38"/>
      <c r="DM178" s="38"/>
      <c r="DN178" s="38"/>
      <c r="DO178" s="38"/>
      <c r="DP178" s="38"/>
      <c r="DQ178" s="38"/>
      <c r="DR178" s="38"/>
      <c r="DS178" s="38"/>
      <c r="DT178" s="38"/>
      <c r="DU178" s="38"/>
      <c r="DV178" s="38"/>
      <c r="DW178" s="37"/>
      <c r="DX178" s="37"/>
      <c r="DZ178" s="35"/>
    </row>
    <row r="179" spans="2:130"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8"/>
      <c r="CG179" s="38"/>
      <c r="CH179" s="38"/>
      <c r="CI179" s="38"/>
      <c r="CJ179" s="38"/>
      <c r="CK179" s="38"/>
      <c r="CL179" s="38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  <c r="CW179" s="38"/>
      <c r="CX179" s="38"/>
      <c r="CY179" s="38"/>
      <c r="CZ179" s="38"/>
      <c r="DA179" s="38"/>
      <c r="DB179" s="38"/>
      <c r="DC179" s="38"/>
      <c r="DD179" s="38"/>
      <c r="DE179" s="38"/>
      <c r="DF179" s="38"/>
      <c r="DG179" s="38"/>
      <c r="DH179" s="38"/>
      <c r="DI179" s="38"/>
      <c r="DJ179" s="38"/>
      <c r="DK179" s="38"/>
      <c r="DL179" s="38"/>
      <c r="DM179" s="38"/>
      <c r="DN179" s="38"/>
      <c r="DO179" s="38"/>
      <c r="DP179" s="38"/>
      <c r="DQ179" s="38"/>
      <c r="DR179" s="38"/>
      <c r="DS179" s="38"/>
      <c r="DT179" s="38"/>
      <c r="DU179" s="38"/>
      <c r="DV179" s="38"/>
      <c r="DW179" s="35"/>
      <c r="DX179" s="35"/>
      <c r="DZ179" s="37"/>
    </row>
    <row r="180" spans="2:130"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8"/>
      <c r="CG180" s="38"/>
      <c r="CH180" s="38"/>
      <c r="CI180" s="38"/>
      <c r="CJ180" s="38"/>
      <c r="CK180" s="38"/>
      <c r="CL180" s="38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  <c r="CW180" s="38"/>
      <c r="CX180" s="38"/>
      <c r="CY180" s="38"/>
      <c r="CZ180" s="38"/>
      <c r="DA180" s="38"/>
      <c r="DB180" s="38"/>
      <c r="DC180" s="38"/>
      <c r="DD180" s="38"/>
      <c r="DE180" s="38"/>
      <c r="DF180" s="38"/>
      <c r="DG180" s="38"/>
      <c r="DH180" s="38"/>
      <c r="DI180" s="38"/>
      <c r="DJ180" s="38"/>
      <c r="DK180" s="38"/>
      <c r="DL180" s="38"/>
      <c r="DM180" s="38"/>
      <c r="DN180" s="38"/>
      <c r="DO180" s="38"/>
      <c r="DP180" s="38"/>
      <c r="DQ180" s="38"/>
      <c r="DR180" s="38"/>
      <c r="DS180" s="38"/>
      <c r="DT180" s="38"/>
      <c r="DU180" s="38"/>
      <c r="DV180" s="38"/>
      <c r="DW180" s="37"/>
      <c r="DX180" s="37"/>
      <c r="DZ180" s="35"/>
    </row>
    <row r="181" spans="2:130"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8"/>
      <c r="CK181" s="38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8"/>
      <c r="CX181" s="38"/>
      <c r="CY181" s="38"/>
      <c r="CZ181" s="38"/>
      <c r="DA181" s="38"/>
      <c r="DB181" s="38"/>
      <c r="DC181" s="38"/>
      <c r="DD181" s="38"/>
      <c r="DE181" s="38"/>
      <c r="DF181" s="38"/>
      <c r="DG181" s="38"/>
      <c r="DH181" s="38"/>
      <c r="DI181" s="38"/>
      <c r="DJ181" s="38"/>
      <c r="DK181" s="38"/>
      <c r="DL181" s="38"/>
      <c r="DM181" s="38"/>
      <c r="DN181" s="38"/>
      <c r="DO181" s="38"/>
      <c r="DP181" s="38"/>
      <c r="DQ181" s="38"/>
      <c r="DR181" s="38"/>
      <c r="DS181" s="38"/>
      <c r="DT181" s="38"/>
      <c r="DU181" s="38"/>
      <c r="DV181" s="38"/>
      <c r="DZ181" s="35"/>
    </row>
    <row r="182" spans="2:130"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8"/>
      <c r="CE182" s="38"/>
      <c r="CF182" s="38"/>
      <c r="CG182" s="38"/>
      <c r="CH182" s="38"/>
      <c r="CI182" s="38"/>
      <c r="CJ182" s="38"/>
      <c r="CK182" s="38"/>
      <c r="CL182" s="38"/>
      <c r="CM182" s="38"/>
      <c r="CN182" s="38"/>
      <c r="CO182" s="38"/>
      <c r="CP182" s="38"/>
      <c r="CQ182" s="38"/>
      <c r="CR182" s="38"/>
      <c r="CS182" s="38"/>
      <c r="CT182" s="38"/>
      <c r="CU182" s="38"/>
      <c r="CV182" s="38"/>
      <c r="CW182" s="38"/>
      <c r="CX182" s="38"/>
      <c r="CY182" s="38"/>
      <c r="CZ182" s="38"/>
      <c r="DA182" s="38"/>
      <c r="DB182" s="38"/>
      <c r="DC182" s="38"/>
      <c r="DD182" s="38"/>
      <c r="DE182" s="38"/>
      <c r="DF182" s="38"/>
      <c r="DG182" s="38"/>
      <c r="DH182" s="38"/>
      <c r="DI182" s="38"/>
      <c r="DJ182" s="38"/>
      <c r="DK182" s="38"/>
      <c r="DL182" s="38"/>
      <c r="DM182" s="38"/>
      <c r="DN182" s="38"/>
      <c r="DO182" s="38"/>
      <c r="DP182" s="38"/>
      <c r="DQ182" s="38"/>
      <c r="DR182" s="38"/>
      <c r="DS182" s="38"/>
      <c r="DT182" s="38"/>
      <c r="DU182" s="38"/>
      <c r="DV182" s="38"/>
      <c r="DZ182" s="35"/>
    </row>
  </sheetData>
  <mergeCells count="3">
    <mergeCell ref="B2:B3"/>
    <mergeCell ref="DW2:DW3"/>
    <mergeCell ref="DX2:DX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A91E-25B8-4BA3-AF48-FE6F73CC3BAE}">
  <dimension ref="A1:BU160"/>
  <sheetViews>
    <sheetView topLeftCell="A127" workbookViewId="0">
      <selection activeCell="DL24" sqref="DL24"/>
    </sheetView>
  </sheetViews>
  <sheetFormatPr baseColWidth="10" defaultColWidth="9.1640625" defaultRowHeight="11"/>
  <cols>
    <col min="1" max="1" width="6.6640625" style="5" customWidth="1"/>
    <col min="2" max="2" width="6.6640625" style="6" customWidth="1"/>
    <col min="3" max="4" width="9.1640625" style="7"/>
    <col min="5" max="5" width="8.5" style="7" customWidth="1"/>
    <col min="6" max="7" width="9.1640625" style="7"/>
    <col min="8" max="8" width="6.5" style="7" customWidth="1"/>
    <col min="9" max="9" width="8" style="7" customWidth="1"/>
    <col min="10" max="10" width="8.83203125" style="7" customWidth="1"/>
    <col min="11" max="11" width="8.6640625" style="7" customWidth="1"/>
    <col min="12" max="12" width="7.33203125" style="7" customWidth="1"/>
    <col min="13" max="13" width="8.1640625" style="7" customWidth="1"/>
    <col min="14" max="14" width="7.83203125" style="7" customWidth="1"/>
    <col min="15" max="15" width="11.83203125" style="7" customWidth="1"/>
    <col min="16" max="16" width="8.6640625" style="8" customWidth="1"/>
    <col min="17" max="17" width="9.1640625" style="7"/>
    <col min="18" max="19" width="9.33203125" style="9" bestFit="1" customWidth="1"/>
    <col min="20" max="16384" width="9.1640625" style="9"/>
  </cols>
  <sheetData>
    <row r="1" spans="1:17" s="14" customFormat="1" ht="30">
      <c r="A1" s="10" t="s">
        <v>167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3"/>
      <c r="Q1" s="12"/>
    </row>
    <row r="2" spans="1:17" s="14" customFormat="1" ht="23">
      <c r="A2" s="15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  <c r="Q2" s="12"/>
    </row>
    <row r="3" spans="1:17" s="19" customFormat="1" ht="48">
      <c r="A3" s="16"/>
      <c r="B3" s="17" t="s">
        <v>116</v>
      </c>
      <c r="C3" s="18" t="s">
        <v>109</v>
      </c>
      <c r="D3" s="18" t="s">
        <v>110</v>
      </c>
      <c r="E3" s="18" t="s">
        <v>111</v>
      </c>
      <c r="F3" s="18" t="s">
        <v>117</v>
      </c>
      <c r="G3" s="18" t="s">
        <v>118</v>
      </c>
      <c r="H3" s="18" t="s">
        <v>54</v>
      </c>
      <c r="I3" s="18" t="s">
        <v>112</v>
      </c>
      <c r="J3" s="18" t="s">
        <v>113</v>
      </c>
      <c r="K3" s="18" t="s">
        <v>114</v>
      </c>
      <c r="L3" s="18" t="s">
        <v>105</v>
      </c>
      <c r="M3" s="18" t="s">
        <v>115</v>
      </c>
      <c r="N3" s="18" t="s">
        <v>119</v>
      </c>
      <c r="O3" s="18" t="s">
        <v>120</v>
      </c>
      <c r="P3" s="18" t="s">
        <v>121</v>
      </c>
      <c r="Q3" s="18" t="s">
        <v>122</v>
      </c>
    </row>
    <row r="4" spans="1:17" s="25" customFormat="1" ht="13">
      <c r="A4" s="20" t="s">
        <v>123</v>
      </c>
      <c r="B4" s="21"/>
      <c r="C4" s="22">
        <v>31.304130770747967</v>
      </c>
      <c r="D4" s="22">
        <v>4.9000165480394244</v>
      </c>
      <c r="E4" s="22">
        <v>4.3459495819976954</v>
      </c>
      <c r="F4" s="22">
        <v>27.624259296337009</v>
      </c>
      <c r="G4" s="22">
        <v>5.2886081197764332</v>
      </c>
      <c r="H4" s="22">
        <v>1.4238415288433008</v>
      </c>
      <c r="I4" s="22">
        <v>8.394706536547222</v>
      </c>
      <c r="J4" s="22">
        <v>2.6548579684021054</v>
      </c>
      <c r="K4" s="22">
        <v>2.2688956368227182</v>
      </c>
      <c r="L4" s="22">
        <v>4.2531929360277818</v>
      </c>
      <c r="M4" s="22">
        <v>1.0808192579877236</v>
      </c>
      <c r="N4" s="22">
        <v>6.4607218184704927</v>
      </c>
      <c r="O4" s="22">
        <v>100</v>
      </c>
      <c r="P4" s="23"/>
      <c r="Q4" s="24"/>
    </row>
    <row r="5" spans="1:17" s="25" customFormat="1" ht="13">
      <c r="A5" s="49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0"/>
      <c r="Q5" s="51"/>
    </row>
    <row r="6" spans="1:17" s="25" customFormat="1" ht="13">
      <c r="B6" s="49">
        <v>2009</v>
      </c>
      <c r="C6" s="27">
        <f>AVERAGE(C17:C28)</f>
        <v>87.087011843236596</v>
      </c>
      <c r="D6" s="27">
        <f t="shared" ref="D6:O6" si="0">AVERAGE(D17:D28)</f>
        <v>79.286659260506539</v>
      </c>
      <c r="E6" s="27">
        <f t="shared" si="0"/>
        <v>105.04740713866856</v>
      </c>
      <c r="F6" s="27">
        <f t="shared" si="0"/>
        <v>77.49851034321189</v>
      </c>
      <c r="G6" s="27">
        <f t="shared" si="0"/>
        <v>103.78267644610408</v>
      </c>
      <c r="H6" s="27">
        <f t="shared" si="0"/>
        <v>97.23044644597438</v>
      </c>
      <c r="I6" s="27">
        <f t="shared" si="0"/>
        <v>84.057809723032605</v>
      </c>
      <c r="J6" s="27">
        <f t="shared" si="0"/>
        <v>95.583741096131945</v>
      </c>
      <c r="K6" s="27">
        <f t="shared" si="0"/>
        <v>101.4171988706113</v>
      </c>
      <c r="L6" s="27">
        <f t="shared" si="0"/>
        <v>79.51940318624213</v>
      </c>
      <c r="M6" s="27">
        <f t="shared" si="0"/>
        <v>81.048344757424815</v>
      </c>
      <c r="N6" s="27">
        <f t="shared" si="0"/>
        <v>93.045515889885408</v>
      </c>
      <c r="O6" s="27">
        <f t="shared" si="0"/>
        <v>89.519092054352271</v>
      </c>
      <c r="P6" s="50"/>
      <c r="Q6" s="51"/>
    </row>
    <row r="7" spans="1:17" s="25" customFormat="1" ht="13">
      <c r="B7" s="49">
        <v>2010</v>
      </c>
      <c r="C7" s="27">
        <f>AVERAGE(C30:C41)</f>
        <v>90.421892506439519</v>
      </c>
      <c r="D7" s="27">
        <f t="shared" ref="D7:O7" si="1">AVERAGE(D30:D41)</f>
        <v>87.662930915702646</v>
      </c>
      <c r="E7" s="27">
        <f t="shared" si="1"/>
        <v>98.137967290500853</v>
      </c>
      <c r="F7" s="27">
        <f t="shared" si="1"/>
        <v>83.691816585473077</v>
      </c>
      <c r="G7" s="27">
        <f t="shared" si="1"/>
        <v>97.949078061929058</v>
      </c>
      <c r="H7" s="27">
        <f t="shared" si="1"/>
        <v>97.690128611966756</v>
      </c>
      <c r="I7" s="27">
        <f t="shared" si="1"/>
        <v>87.97221752781013</v>
      </c>
      <c r="J7" s="27">
        <f t="shared" si="1"/>
        <v>91.066284617862792</v>
      </c>
      <c r="K7" s="27">
        <f t="shared" si="1"/>
        <v>99.34653833032047</v>
      </c>
      <c r="L7" s="27">
        <f t="shared" si="1"/>
        <v>83.451570800557988</v>
      </c>
      <c r="M7" s="27">
        <f t="shared" si="1"/>
        <v>88.835653781469205</v>
      </c>
      <c r="N7" s="27">
        <f t="shared" si="1"/>
        <v>92.32987961379132</v>
      </c>
      <c r="O7" s="27">
        <f t="shared" si="1"/>
        <v>92.23552999983697</v>
      </c>
      <c r="P7" s="50"/>
      <c r="Q7" s="62">
        <v>3.0556510559630112</v>
      </c>
    </row>
    <row r="8" spans="1:17" s="25" customFormat="1" ht="13">
      <c r="B8" s="49">
        <v>2011</v>
      </c>
      <c r="C8" s="27">
        <f>AVERAGE(C43:C54)</f>
        <v>94.029940734770321</v>
      </c>
      <c r="D8" s="27">
        <f t="shared" ref="D8:O8" si="2">AVERAGE(D43:D54)</f>
        <v>91.932161156475743</v>
      </c>
      <c r="E8" s="27">
        <f t="shared" si="2"/>
        <v>99.684472120914606</v>
      </c>
      <c r="F8" s="27">
        <f t="shared" si="2"/>
        <v>87.424566372386934</v>
      </c>
      <c r="G8" s="27">
        <f t="shared" si="2"/>
        <v>98.779796985679226</v>
      </c>
      <c r="H8" s="27">
        <f t="shared" si="2"/>
        <v>97.41193032720679</v>
      </c>
      <c r="I8" s="27">
        <f t="shared" si="2"/>
        <v>94.564245977773837</v>
      </c>
      <c r="J8" s="27">
        <f t="shared" si="2"/>
        <v>92.541101355851481</v>
      </c>
      <c r="K8" s="27">
        <f t="shared" si="2"/>
        <v>99.527532707717342</v>
      </c>
      <c r="L8" s="27">
        <f t="shared" si="2"/>
        <v>86.761053933230983</v>
      </c>
      <c r="M8" s="27">
        <f t="shared" si="2"/>
        <v>93.232881456951773</v>
      </c>
      <c r="N8" s="27">
        <f t="shared" si="2"/>
        <v>96.440260647169453</v>
      </c>
      <c r="O8" s="27">
        <f t="shared" si="2"/>
        <v>95.443294764963198</v>
      </c>
      <c r="P8" s="50"/>
      <c r="Q8" s="62">
        <v>3.4741265155592345</v>
      </c>
    </row>
    <row r="9" spans="1:17" s="25" customFormat="1" ht="13">
      <c r="B9" s="49">
        <v>2012</v>
      </c>
      <c r="C9" s="27">
        <f>AVERAGE(C56:C67)</f>
        <v>98.371790895929848</v>
      </c>
      <c r="D9" s="27">
        <f t="shared" ref="D9:O9" si="3">AVERAGE(D56:D67)</f>
        <v>97.707073112687226</v>
      </c>
      <c r="E9" s="27">
        <f t="shared" si="3"/>
        <v>100.49162972457792</v>
      </c>
      <c r="F9" s="27">
        <f t="shared" si="3"/>
        <v>97.743301612584602</v>
      </c>
      <c r="G9" s="27">
        <f t="shared" si="3"/>
        <v>99.961759164538094</v>
      </c>
      <c r="H9" s="27">
        <f t="shared" si="3"/>
        <v>98.947389266313124</v>
      </c>
      <c r="I9" s="27">
        <f t="shared" si="3"/>
        <v>96.402978826252749</v>
      </c>
      <c r="J9" s="27">
        <f t="shared" si="3"/>
        <v>99.751175189249921</v>
      </c>
      <c r="K9" s="27">
        <f t="shared" si="3"/>
        <v>100.12856710258943</v>
      </c>
      <c r="L9" s="27">
        <f t="shared" si="3"/>
        <v>94.864869626736819</v>
      </c>
      <c r="M9" s="27">
        <f t="shared" si="3"/>
        <v>98.959645697638734</v>
      </c>
      <c r="N9" s="27">
        <f t="shared" si="3"/>
        <v>99.169470721234518</v>
      </c>
      <c r="O9" s="27">
        <f t="shared" si="3"/>
        <v>98.994823008650314</v>
      </c>
      <c r="P9" s="50"/>
      <c r="Q9" s="62">
        <v>3.7251166789539698</v>
      </c>
    </row>
    <row r="10" spans="1:17" s="25" customFormat="1" ht="13">
      <c r="B10" s="49">
        <v>2013</v>
      </c>
      <c r="C10" s="27">
        <f>AVERAGE(C69:C80)</f>
        <v>100.03260022019252</v>
      </c>
      <c r="D10" s="27">
        <f t="shared" ref="D10:O10" si="4">AVERAGE(D69:D80)</f>
        <v>102.75445320395268</v>
      </c>
      <c r="E10" s="27">
        <f t="shared" si="4"/>
        <v>100.3068871916703</v>
      </c>
      <c r="F10" s="27">
        <f t="shared" si="4"/>
        <v>102.11410964878529</v>
      </c>
      <c r="G10" s="27">
        <f t="shared" si="4"/>
        <v>99.965936082414558</v>
      </c>
      <c r="H10" s="27">
        <f t="shared" si="4"/>
        <v>101.69446584695332</v>
      </c>
      <c r="I10" s="27">
        <f t="shared" si="4"/>
        <v>101.50044091972863</v>
      </c>
      <c r="J10" s="27">
        <f t="shared" si="4"/>
        <v>89.574195729581945</v>
      </c>
      <c r="K10" s="27">
        <f t="shared" si="4"/>
        <v>99.632333457628974</v>
      </c>
      <c r="L10" s="27">
        <f t="shared" si="4"/>
        <v>104.61174237672897</v>
      </c>
      <c r="M10" s="27">
        <f t="shared" si="4"/>
        <v>100.57228203510481</v>
      </c>
      <c r="N10" s="27">
        <f t="shared" si="4"/>
        <v>99.964943858876723</v>
      </c>
      <c r="O10" s="27">
        <f t="shared" si="4"/>
        <v>100.61004433843333</v>
      </c>
      <c r="P10" s="50"/>
      <c r="Q10" s="62">
        <f t="shared" ref="Q10:Q15" si="5">O10/O9*100-100</f>
        <v>1.6316220189028172</v>
      </c>
    </row>
    <row r="11" spans="1:17" s="25" customFormat="1" ht="13">
      <c r="B11" s="49">
        <v>2014</v>
      </c>
      <c r="C11" s="27">
        <f>AVERAGE(C82:C93)</f>
        <v>96.91371430022393</v>
      </c>
      <c r="D11" s="27">
        <f t="shared" ref="D11:O11" si="6">AVERAGE(D82:D93)</f>
        <v>104.68756777454392</v>
      </c>
      <c r="E11" s="27">
        <f t="shared" si="6"/>
        <v>99.909234476639867</v>
      </c>
      <c r="F11" s="27">
        <f t="shared" si="6"/>
        <v>102.99315770103335</v>
      </c>
      <c r="G11" s="27">
        <f t="shared" si="6"/>
        <v>97.834619319129345</v>
      </c>
      <c r="H11" s="27">
        <f t="shared" si="6"/>
        <v>102.4494429240471</v>
      </c>
      <c r="I11" s="27">
        <f t="shared" si="6"/>
        <v>102.23578246729295</v>
      </c>
      <c r="J11" s="27">
        <f t="shared" si="6"/>
        <v>85.877385493808063</v>
      </c>
      <c r="K11" s="27">
        <f t="shared" si="6"/>
        <v>98.791345678382143</v>
      </c>
      <c r="L11" s="27">
        <f t="shared" si="6"/>
        <v>121.33138582841495</v>
      </c>
      <c r="M11" s="27">
        <f t="shared" si="6"/>
        <v>101.36468406447081</v>
      </c>
      <c r="N11" s="27">
        <f t="shared" si="6"/>
        <v>97.969366496916692</v>
      </c>
      <c r="O11" s="27">
        <f t="shared" si="6"/>
        <v>100.39580540598728</v>
      </c>
      <c r="P11" s="50"/>
      <c r="Q11" s="62">
        <f t="shared" si="5"/>
        <v>-0.21293990461369106</v>
      </c>
    </row>
    <row r="12" spans="1:17" s="25" customFormat="1" ht="13">
      <c r="B12" s="49">
        <v>2015</v>
      </c>
      <c r="C12" s="27">
        <f>AVERAGE(C96:C107)</f>
        <v>93.675550680278221</v>
      </c>
      <c r="D12" s="27">
        <f t="shared" ref="D12:O12" si="7">AVERAGE(D96:D107)</f>
        <v>105.04266562502023</v>
      </c>
      <c r="E12" s="27">
        <f t="shared" si="7"/>
        <v>98.552827018953067</v>
      </c>
      <c r="F12" s="27">
        <f t="shared" si="7"/>
        <v>100.35351602643199</v>
      </c>
      <c r="G12" s="27">
        <f t="shared" si="7"/>
        <v>95.712560533968499</v>
      </c>
      <c r="H12" s="27">
        <f t="shared" si="7"/>
        <v>103.20623624664491</v>
      </c>
      <c r="I12" s="27">
        <f t="shared" si="7"/>
        <v>100.74476414243681</v>
      </c>
      <c r="J12" s="27">
        <f t="shared" si="7"/>
        <v>73.938308250648774</v>
      </c>
      <c r="K12" s="27">
        <f t="shared" si="7"/>
        <v>97.938436387893319</v>
      </c>
      <c r="L12" s="27">
        <f t="shared" si="7"/>
        <v>121.61897241357713</v>
      </c>
      <c r="M12" s="27">
        <f t="shared" si="7"/>
        <v>100.32287459673522</v>
      </c>
      <c r="N12" s="27">
        <f t="shared" si="7"/>
        <v>97.043462169698486</v>
      </c>
      <c r="O12" s="27">
        <f t="shared" si="7"/>
        <v>97.976768487006936</v>
      </c>
      <c r="P12" s="50"/>
      <c r="Q12" s="62">
        <f t="shared" si="5"/>
        <v>-2.4094999877714827</v>
      </c>
    </row>
    <row r="13" spans="1:17" s="25" customFormat="1" ht="13">
      <c r="B13" s="49">
        <v>2016</v>
      </c>
      <c r="C13" s="27">
        <f>AVERAGE(C109:C120)</f>
        <v>90.625862332798718</v>
      </c>
      <c r="D13" s="27">
        <f t="shared" ref="D13:O13" si="8">AVERAGE(D109:D120)</f>
        <v>103.74381642602482</v>
      </c>
      <c r="E13" s="27">
        <f t="shared" si="8"/>
        <v>96.886574808883367</v>
      </c>
      <c r="F13" s="27">
        <f t="shared" si="8"/>
        <v>97.912650625013214</v>
      </c>
      <c r="G13" s="27">
        <f t="shared" si="8"/>
        <v>92.898613648066942</v>
      </c>
      <c r="H13" s="27">
        <f t="shared" si="8"/>
        <v>103.07211991811555</v>
      </c>
      <c r="I13" s="27">
        <f t="shared" si="8"/>
        <v>98.3865629902851</v>
      </c>
      <c r="J13" s="27">
        <f t="shared" si="8"/>
        <v>72.707795528616273</v>
      </c>
      <c r="K13" s="27">
        <f t="shared" si="8"/>
        <v>97.201354171934057</v>
      </c>
      <c r="L13" s="27">
        <f t="shared" si="8"/>
        <v>134.22440765199204</v>
      </c>
      <c r="M13" s="27">
        <f t="shared" si="8"/>
        <v>100.28836746062002</v>
      </c>
      <c r="N13" s="27">
        <f t="shared" si="8"/>
        <v>95.329778078916306</v>
      </c>
      <c r="O13" s="27">
        <f t="shared" si="8"/>
        <v>96.44204768109671</v>
      </c>
      <c r="P13" s="50"/>
      <c r="Q13" s="62">
        <f t="shared" si="5"/>
        <v>-1.5664129666756139</v>
      </c>
    </row>
    <row r="14" spans="1:17" s="25" customFormat="1" ht="13">
      <c r="B14" s="49">
        <v>2017</v>
      </c>
      <c r="C14" s="27">
        <f>AVERAGE(C122:C133)</f>
        <v>92.894592185479425</v>
      </c>
      <c r="D14" s="27">
        <f t="shared" ref="D14:O14" si="9">AVERAGE(D122:D133)</f>
        <v>104.06550869321872</v>
      </c>
      <c r="E14" s="27">
        <f t="shared" si="9"/>
        <v>96.841739796933766</v>
      </c>
      <c r="F14" s="27">
        <f t="shared" si="9"/>
        <v>96.528883679639534</v>
      </c>
      <c r="G14" s="27">
        <f t="shared" si="9"/>
        <v>96.129158575648106</v>
      </c>
      <c r="H14" s="27">
        <f t="shared" si="9"/>
        <v>103.28743652300894</v>
      </c>
      <c r="I14" s="27">
        <f t="shared" si="9"/>
        <v>97.674717171095267</v>
      </c>
      <c r="J14" s="27">
        <f t="shared" si="9"/>
        <v>72.56758239091144</v>
      </c>
      <c r="K14" s="27">
        <f t="shared" si="9"/>
        <v>98.983134654817533</v>
      </c>
      <c r="L14" s="27">
        <f t="shared" si="9"/>
        <v>133.41457499369361</v>
      </c>
      <c r="M14" s="27">
        <f t="shared" si="9"/>
        <v>101.64978375850097</v>
      </c>
      <c r="N14" s="27">
        <f t="shared" si="9"/>
        <v>97.482660692784222</v>
      </c>
      <c r="O14" s="27">
        <f t="shared" si="9"/>
        <v>97.313603493005417</v>
      </c>
      <c r="P14" s="50"/>
      <c r="Q14" s="62">
        <f t="shared" si="5"/>
        <v>0.90370936004040914</v>
      </c>
    </row>
    <row r="15" spans="1:17" s="25" customFormat="1" ht="13">
      <c r="B15" s="49">
        <v>2018</v>
      </c>
      <c r="C15" s="27">
        <f>AVERAGE(C135:C146)</f>
        <v>106.688293993893</v>
      </c>
      <c r="D15" s="27">
        <f t="shared" ref="D15:O15" si="10">AVERAGE(D135:D146)</f>
        <v>111.20125084643898</v>
      </c>
      <c r="E15" s="27">
        <f t="shared" si="10"/>
        <v>117.56194005843533</v>
      </c>
      <c r="F15" s="27">
        <f t="shared" si="10"/>
        <v>97.480522410505216</v>
      </c>
      <c r="G15" s="27">
        <f t="shared" si="10"/>
        <v>113.87384448915661</v>
      </c>
      <c r="H15" s="27">
        <f t="shared" si="10"/>
        <v>111.16034709781695</v>
      </c>
      <c r="I15" s="27">
        <f t="shared" si="10"/>
        <v>105.96714548233614</v>
      </c>
      <c r="J15" s="27">
        <f t="shared" si="10"/>
        <v>72.280321577257112</v>
      </c>
      <c r="K15" s="27">
        <f t="shared" si="10"/>
        <v>119.44723893736851</v>
      </c>
      <c r="L15" s="27">
        <f t="shared" si="10"/>
        <v>136.01778036917707</v>
      </c>
      <c r="M15" s="27">
        <f t="shared" si="10"/>
        <v>111.68194249997559</v>
      </c>
      <c r="N15" s="27">
        <f t="shared" si="10"/>
        <v>111.08044318013397</v>
      </c>
      <c r="O15" s="27">
        <f t="shared" si="10"/>
        <v>107.64859048437727</v>
      </c>
      <c r="P15" s="50"/>
      <c r="Q15" s="62">
        <f t="shared" si="5"/>
        <v>10.620290093475674</v>
      </c>
    </row>
    <row r="16" spans="1:17" s="25" customFormat="1" ht="13">
      <c r="A16" s="49"/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0"/>
      <c r="Q16" s="51"/>
    </row>
    <row r="17" spans="1:24" s="25" customFormat="1" ht="13">
      <c r="A17" s="5">
        <v>2009</v>
      </c>
      <c r="B17" s="26" t="s">
        <v>144</v>
      </c>
      <c r="C17" s="27">
        <v>98.126273020602227</v>
      </c>
      <c r="D17" s="27">
        <v>86.823199054599542</v>
      </c>
      <c r="E17" s="27">
        <v>122.56101781619617</v>
      </c>
      <c r="F17" s="27">
        <v>72.387471100594851</v>
      </c>
      <c r="G17" s="27">
        <v>104.37485439088535</v>
      </c>
      <c r="H17" s="27">
        <v>105.05568949572324</v>
      </c>
      <c r="I17" s="27">
        <v>78.533880048523883</v>
      </c>
      <c r="J17" s="27"/>
      <c r="K17" s="27">
        <v>99.114960797513916</v>
      </c>
      <c r="L17" s="27"/>
      <c r="M17" s="27">
        <v>82.514684183841354</v>
      </c>
      <c r="N17" s="27">
        <v>95.052697215336181</v>
      </c>
      <c r="O17" s="27">
        <v>94.905676747042122</v>
      </c>
      <c r="P17" s="50"/>
      <c r="Q17" s="51"/>
    </row>
    <row r="18" spans="1:24" s="25" customFormat="1" ht="13">
      <c r="A18" s="49"/>
      <c r="B18" s="26" t="s">
        <v>134</v>
      </c>
      <c r="C18" s="27">
        <v>94.345847652960614</v>
      </c>
      <c r="D18" s="27">
        <v>82.388652457286042</v>
      </c>
      <c r="E18" s="27">
        <v>118.41983248992133</v>
      </c>
      <c r="F18" s="27">
        <v>72.265860502922138</v>
      </c>
      <c r="G18" s="27">
        <v>105.32529576841344</v>
      </c>
      <c r="H18" s="27">
        <v>96.856900792483188</v>
      </c>
      <c r="I18" s="27">
        <v>76.056828176203894</v>
      </c>
      <c r="J18" s="27"/>
      <c r="K18" s="27">
        <v>101.50916680164633</v>
      </c>
      <c r="L18" s="27"/>
      <c r="M18" s="27">
        <v>79.30497028523763</v>
      </c>
      <c r="N18" s="27">
        <v>94.828987720954359</v>
      </c>
      <c r="O18" s="27">
        <v>91.929079331301537</v>
      </c>
      <c r="P18" s="50">
        <v>-3.1363744696476914</v>
      </c>
      <c r="Q18" s="51"/>
    </row>
    <row r="19" spans="1:24" s="25" customFormat="1" ht="13">
      <c r="A19" s="49"/>
      <c r="B19" s="26" t="s">
        <v>135</v>
      </c>
      <c r="C19" s="27">
        <v>89.030450720990913</v>
      </c>
      <c r="D19" s="27">
        <v>77.322105765777906</v>
      </c>
      <c r="E19" s="27">
        <v>111.57015988258553</v>
      </c>
      <c r="F19" s="27">
        <v>72.108592915209641</v>
      </c>
      <c r="G19" s="27">
        <v>106.64506557996512</v>
      </c>
      <c r="H19" s="27">
        <v>96.605358297962908</v>
      </c>
      <c r="I19" s="27">
        <v>76.099296009213901</v>
      </c>
      <c r="J19" s="27"/>
      <c r="K19" s="27">
        <v>100.96311158769686</v>
      </c>
      <c r="L19" s="27"/>
      <c r="M19" s="27">
        <v>82.542966687810733</v>
      </c>
      <c r="N19" s="27">
        <v>92.791201585662648</v>
      </c>
      <c r="O19" s="27">
        <v>89.145442140374897</v>
      </c>
      <c r="P19" s="50">
        <v>-3.0280268345718468</v>
      </c>
      <c r="Q19" s="51"/>
    </row>
    <row r="20" spans="1:24" s="25" customFormat="1" ht="13">
      <c r="A20" s="49"/>
      <c r="B20" s="26" t="s">
        <v>136</v>
      </c>
      <c r="C20" s="27">
        <v>86.437452283099717</v>
      </c>
      <c r="D20" s="27">
        <v>75.331153842378768</v>
      </c>
      <c r="E20" s="27">
        <v>107.89146622433704</v>
      </c>
      <c r="F20" s="27">
        <v>76.773159805902125</v>
      </c>
      <c r="G20" s="27">
        <v>106.30637374174721</v>
      </c>
      <c r="H20" s="27">
        <v>93.802654872810905</v>
      </c>
      <c r="I20" s="27">
        <v>77.080944290453559</v>
      </c>
      <c r="J20" s="27">
        <v>97.918787225043332</v>
      </c>
      <c r="K20" s="27">
        <v>101.13651791010371</v>
      </c>
      <c r="L20" s="27">
        <v>80.550204619537595</v>
      </c>
      <c r="M20" s="27">
        <v>79.156952565340049</v>
      </c>
      <c r="N20" s="27">
        <v>92.080414167168684</v>
      </c>
      <c r="O20" s="27">
        <v>88.202207465720136</v>
      </c>
      <c r="P20" s="50">
        <v>-1.0580851381829177</v>
      </c>
      <c r="Q20" s="51"/>
    </row>
    <row r="21" spans="1:24" s="25" customFormat="1" ht="13">
      <c r="A21" s="49"/>
      <c r="B21" s="26" t="s">
        <v>137</v>
      </c>
      <c r="C21" s="27">
        <v>85.711796514105473</v>
      </c>
      <c r="D21" s="27">
        <v>75.212481681649663</v>
      </c>
      <c r="E21" s="27">
        <v>100.81424220506855</v>
      </c>
      <c r="F21" s="27">
        <v>76.921454271513298</v>
      </c>
      <c r="G21" s="27">
        <v>101.16743161997414</v>
      </c>
      <c r="H21" s="27">
        <v>94.78721404053492</v>
      </c>
      <c r="I21" s="27">
        <v>78.587092651139258</v>
      </c>
      <c r="J21" s="27">
        <v>97.790121421688937</v>
      </c>
      <c r="K21" s="27">
        <v>101.63767373935049</v>
      </c>
      <c r="L21" s="27">
        <v>77.563534077200941</v>
      </c>
      <c r="M21" s="27">
        <v>77.954585848855828</v>
      </c>
      <c r="N21" s="27">
        <v>93.481368972668946</v>
      </c>
      <c r="O21" s="27">
        <v>87.330018673827553</v>
      </c>
      <c r="P21" s="50">
        <v>-0.9888514323539539</v>
      </c>
      <c r="Q21" s="51"/>
    </row>
    <row r="22" spans="1:24" s="25" customFormat="1" ht="13">
      <c r="A22" s="49"/>
      <c r="B22" s="26" t="s">
        <v>138</v>
      </c>
      <c r="C22" s="27">
        <v>84.631757244037487</v>
      </c>
      <c r="D22" s="27">
        <v>79.200355208828682</v>
      </c>
      <c r="E22" s="27">
        <v>99.537464468472464</v>
      </c>
      <c r="F22" s="27">
        <v>76.717403513115485</v>
      </c>
      <c r="G22" s="27">
        <v>100.62507246679414</v>
      </c>
      <c r="H22" s="27">
        <v>97.316639155898699</v>
      </c>
      <c r="I22" s="27">
        <v>84.253296956254772</v>
      </c>
      <c r="J22" s="27">
        <v>98.309538298981437</v>
      </c>
      <c r="K22" s="27">
        <v>100.16624888537618</v>
      </c>
      <c r="L22" s="27">
        <v>78.144117110377593</v>
      </c>
      <c r="M22" s="27">
        <v>80.883478875673617</v>
      </c>
      <c r="N22" s="27">
        <v>93.964004799614827</v>
      </c>
      <c r="O22" s="27">
        <v>87.87271604406223</v>
      </c>
      <c r="P22" s="50">
        <v>0.62143278849123362</v>
      </c>
      <c r="Q22" s="51"/>
    </row>
    <row r="23" spans="1:24" s="25" customFormat="1" ht="13">
      <c r="A23" s="49"/>
      <c r="B23" s="26" t="s">
        <v>139</v>
      </c>
      <c r="C23" s="27">
        <v>84.827070413405266</v>
      </c>
      <c r="D23" s="27">
        <v>77.813533229015533</v>
      </c>
      <c r="E23" s="27">
        <v>100.17812740477734</v>
      </c>
      <c r="F23" s="27">
        <v>77.084864532462618</v>
      </c>
      <c r="G23" s="27">
        <v>103.10593331592671</v>
      </c>
      <c r="H23" s="27">
        <v>96.433597703861977</v>
      </c>
      <c r="I23" s="27">
        <v>91.110723347502528</v>
      </c>
      <c r="J23" s="27">
        <v>95.311156366585479</v>
      </c>
      <c r="K23" s="27">
        <v>100.72296288005622</v>
      </c>
      <c r="L23" s="27">
        <v>78.030901913508089</v>
      </c>
      <c r="M23" s="27">
        <v>79.653499989107019</v>
      </c>
      <c r="N23" s="27">
        <v>94.041637860380277</v>
      </c>
      <c r="O23" s="27">
        <v>88.734527706664366</v>
      </c>
      <c r="P23" s="50">
        <v>0.98075000000000045</v>
      </c>
      <c r="Q23" s="51"/>
    </row>
    <row r="24" spans="1:24" s="25" customFormat="1" ht="13">
      <c r="A24" s="49"/>
      <c r="B24" s="26" t="s">
        <v>140</v>
      </c>
      <c r="C24" s="27">
        <v>84.865683695857442</v>
      </c>
      <c r="D24" s="27">
        <v>78.545766358053896</v>
      </c>
      <c r="E24" s="27">
        <v>99.890606161312903</v>
      </c>
      <c r="F24" s="27">
        <v>79.452186973173269</v>
      </c>
      <c r="G24" s="27">
        <v>103.32753889840262</v>
      </c>
      <c r="H24" s="27">
        <v>98.064964876218198</v>
      </c>
      <c r="I24" s="27">
        <v>90.51860386753944</v>
      </c>
      <c r="J24" s="27">
        <v>95.065863574560424</v>
      </c>
      <c r="K24" s="27">
        <v>100.40927128446258</v>
      </c>
      <c r="L24" s="27">
        <v>79.063367792176663</v>
      </c>
      <c r="M24" s="27">
        <v>79.578115916717323</v>
      </c>
      <c r="N24" s="27">
        <v>92.60733360806131</v>
      </c>
      <c r="O24" s="27">
        <v>89.073147537845756</v>
      </c>
      <c r="P24" s="50">
        <v>0.3816099999999949</v>
      </c>
      <c r="Q24" s="51"/>
    </row>
    <row r="25" spans="1:24" s="25" customFormat="1" ht="13">
      <c r="A25" s="49"/>
      <c r="B25" s="26" t="s">
        <v>141</v>
      </c>
      <c r="C25" s="27">
        <v>83.873773584820242</v>
      </c>
      <c r="D25" s="27">
        <v>78.264116949047178</v>
      </c>
      <c r="E25" s="27">
        <v>99.272862674690117</v>
      </c>
      <c r="F25" s="27">
        <v>79.497514445841475</v>
      </c>
      <c r="G25" s="27">
        <v>103.27156637058135</v>
      </c>
      <c r="H25" s="27">
        <v>98.152546696349134</v>
      </c>
      <c r="I25" s="27">
        <v>88.394467153602605</v>
      </c>
      <c r="J25" s="27">
        <v>94.256520345018416</v>
      </c>
      <c r="K25" s="27">
        <v>104.42962838391107</v>
      </c>
      <c r="L25" s="27">
        <v>79.52670284644914</v>
      </c>
      <c r="M25" s="27">
        <v>81.978223724011883</v>
      </c>
      <c r="N25" s="27">
        <v>92.659249279281994</v>
      </c>
      <c r="O25" s="27">
        <v>88.641329825897031</v>
      </c>
      <c r="P25" s="50">
        <v>-0.48479000000000383</v>
      </c>
      <c r="Q25" s="51"/>
    </row>
    <row r="26" spans="1:24" s="25" customFormat="1" ht="13">
      <c r="A26" s="49"/>
      <c r="B26" s="26" t="s">
        <v>153</v>
      </c>
      <c r="C26" s="27">
        <v>84.135838494976099</v>
      </c>
      <c r="D26" s="27">
        <v>80.573401462980854</v>
      </c>
      <c r="E26" s="27">
        <v>99.446342002214138</v>
      </c>
      <c r="F26" s="27">
        <v>82.205796019225176</v>
      </c>
      <c r="G26" s="27">
        <v>103.36272418221665</v>
      </c>
      <c r="H26" s="27">
        <v>98.095176532805127</v>
      </c>
      <c r="I26" s="27">
        <v>88.941054341246897</v>
      </c>
      <c r="J26" s="27">
        <v>93.964325131948868</v>
      </c>
      <c r="K26" s="27">
        <v>104.02408636504499</v>
      </c>
      <c r="L26" s="27">
        <v>79.52670284644914</v>
      </c>
      <c r="M26" s="27">
        <v>81.886080200546118</v>
      </c>
      <c r="N26" s="27">
        <v>91.997597377953426</v>
      </c>
      <c r="O26" s="27">
        <v>89.365267662756324</v>
      </c>
      <c r="P26" s="50">
        <v>0.8167046210624278</v>
      </c>
      <c r="Q26" s="51"/>
    </row>
    <row r="27" spans="1:24" s="25" customFormat="1" ht="13">
      <c r="A27" s="49"/>
      <c r="B27" s="26" t="s">
        <v>143</v>
      </c>
      <c r="C27" s="27">
        <v>84.240705404076223</v>
      </c>
      <c r="D27" s="27">
        <v>79.470883381402302</v>
      </c>
      <c r="E27" s="27">
        <v>100.75427023686143</v>
      </c>
      <c r="F27" s="27">
        <v>82.199770334376979</v>
      </c>
      <c r="G27" s="27">
        <v>104.3148189072039</v>
      </c>
      <c r="H27" s="27">
        <v>95.417531356095068</v>
      </c>
      <c r="I27" s="27">
        <v>88.701491611378742</v>
      </c>
      <c r="J27" s="27">
        <v>93.98155818917806</v>
      </c>
      <c r="K27" s="27">
        <v>101.51862463530833</v>
      </c>
      <c r="L27" s="27">
        <v>79.821015268343274</v>
      </c>
      <c r="M27" s="27">
        <v>82.761082099137084</v>
      </c>
      <c r="N27" s="27">
        <v>91.872020657532516</v>
      </c>
      <c r="O27" s="27">
        <v>89.301157019735072</v>
      </c>
      <c r="P27" s="50">
        <v>-7.1739999999991255E-2</v>
      </c>
      <c r="Q27" s="51"/>
    </row>
    <row r="28" spans="1:24" s="25" customFormat="1" ht="13">
      <c r="A28" s="49"/>
      <c r="B28" s="26" t="s">
        <v>124</v>
      </c>
      <c r="C28" s="27">
        <v>84.817493089907387</v>
      </c>
      <c r="D28" s="27">
        <v>80.494261735057975</v>
      </c>
      <c r="E28" s="27">
        <v>100.2324940975858</v>
      </c>
      <c r="F28" s="27">
        <v>82.368049704205504</v>
      </c>
      <c r="G28" s="27">
        <v>103.56544211113834</v>
      </c>
      <c r="H28" s="27">
        <v>96.177083530948991</v>
      </c>
      <c r="I28" s="27">
        <v>90.416038223331711</v>
      </c>
      <c r="J28" s="27">
        <v>93.655799312182737</v>
      </c>
      <c r="K28" s="27">
        <v>101.3741331768649</v>
      </c>
      <c r="L28" s="27">
        <v>83.448082202136774</v>
      </c>
      <c r="M28" s="27">
        <v>84.365496712819166</v>
      </c>
      <c r="N28" s="27">
        <v>91.169677434009813</v>
      </c>
      <c r="O28" s="27">
        <v>89.728534497000126</v>
      </c>
      <c r="P28" s="50">
        <v>0.478580000000008</v>
      </c>
      <c r="Q28" s="51"/>
    </row>
    <row r="29" spans="1:24" s="25" customFormat="1" ht="13">
      <c r="A29" s="49"/>
      <c r="B29" s="26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0"/>
      <c r="Q29" s="51"/>
    </row>
    <row r="30" spans="1:24" s="25" customFormat="1" ht="13">
      <c r="A30" s="5">
        <v>2010</v>
      </c>
      <c r="B30" s="26" t="s">
        <v>144</v>
      </c>
      <c r="C30" s="27">
        <v>86.351824576405249</v>
      </c>
      <c r="D30" s="27">
        <v>81.120474893652016</v>
      </c>
      <c r="E30" s="27">
        <v>99.488979479619346</v>
      </c>
      <c r="F30" s="27">
        <v>82.313859764305093</v>
      </c>
      <c r="G30" s="27">
        <v>94.581280464155085</v>
      </c>
      <c r="H30" s="27">
        <v>97.139066666127007</v>
      </c>
      <c r="I30" s="27">
        <v>89.413398718476287</v>
      </c>
      <c r="J30" s="27">
        <v>93.620041727211984</v>
      </c>
      <c r="K30" s="27">
        <v>103.14722969111779</v>
      </c>
      <c r="L30" s="27">
        <v>86.093156392250435</v>
      </c>
      <c r="M30" s="27">
        <v>85.322098695146451</v>
      </c>
      <c r="N30" s="27">
        <v>91.71080593745161</v>
      </c>
      <c r="O30" s="27">
        <v>90.395047024097266</v>
      </c>
      <c r="P30" s="50">
        <v>0.74280999999996311</v>
      </c>
      <c r="Q30" s="28">
        <v>-4.7527501805474799</v>
      </c>
      <c r="T30" s="27"/>
      <c r="U30" s="27"/>
      <c r="V30" s="27"/>
      <c r="W30" s="27"/>
      <c r="X30" s="27"/>
    </row>
    <row r="31" spans="1:24" s="25" customFormat="1" ht="13">
      <c r="A31" s="49"/>
      <c r="B31" s="26" t="s">
        <v>134</v>
      </c>
      <c r="C31" s="27">
        <v>87.922080695232438</v>
      </c>
      <c r="D31" s="27">
        <v>84.30220649607331</v>
      </c>
      <c r="E31" s="27">
        <v>99.997338318066369</v>
      </c>
      <c r="F31" s="27">
        <v>82.319868676067884</v>
      </c>
      <c r="G31" s="27">
        <v>94.562960070129193</v>
      </c>
      <c r="H31" s="27">
        <v>96.78724839447564</v>
      </c>
      <c r="I31" s="27">
        <v>90.39254696516258</v>
      </c>
      <c r="J31" s="27">
        <v>93.616212667505337</v>
      </c>
      <c r="K31" s="27">
        <v>101.84671847500326</v>
      </c>
      <c r="L31" s="27">
        <v>84.49252103792135</v>
      </c>
      <c r="M31" s="27">
        <v>86.05768610462691</v>
      </c>
      <c r="N31" s="27">
        <v>91.90569140006869</v>
      </c>
      <c r="O31" s="27">
        <v>91.260109545108463</v>
      </c>
      <c r="P31" s="50">
        <v>0.9569800000000015</v>
      </c>
      <c r="Q31" s="28">
        <v>-0.72770204059389698</v>
      </c>
      <c r="T31" s="27"/>
      <c r="U31" s="27"/>
      <c r="V31" s="27"/>
      <c r="W31" s="27"/>
      <c r="X31" s="27"/>
    </row>
    <row r="32" spans="1:24" s="25" customFormat="1" ht="13">
      <c r="A32" s="49"/>
      <c r="B32" s="26" t="s">
        <v>135</v>
      </c>
      <c r="C32" s="27">
        <v>90.124739829641683</v>
      </c>
      <c r="D32" s="27">
        <v>87.683551138189515</v>
      </c>
      <c r="E32" s="27">
        <v>99.466782440152215</v>
      </c>
      <c r="F32" s="27">
        <v>84.272825240538907</v>
      </c>
      <c r="G32" s="27">
        <v>98.491700616135887</v>
      </c>
      <c r="H32" s="27">
        <v>98.159333463890249</v>
      </c>
      <c r="I32" s="27">
        <v>88.176429048236486</v>
      </c>
      <c r="J32" s="27">
        <v>93.055236236337848</v>
      </c>
      <c r="K32" s="27">
        <v>100.83764155769661</v>
      </c>
      <c r="L32" s="27">
        <v>82.996935821533327</v>
      </c>
      <c r="M32" s="27">
        <v>89.168559582317243</v>
      </c>
      <c r="N32" s="27">
        <v>92.906470854862306</v>
      </c>
      <c r="O32" s="27">
        <v>92.281501817148282</v>
      </c>
      <c r="P32" s="50">
        <v>1.1192100000000096</v>
      </c>
      <c r="Q32" s="28">
        <v>3.5179136492868821</v>
      </c>
    </row>
    <row r="33" spans="1:17" s="25" customFormat="1" ht="13">
      <c r="A33" s="49"/>
      <c r="B33" s="26" t="s">
        <v>136</v>
      </c>
      <c r="C33" s="27">
        <v>90.933338995393228</v>
      </c>
      <c r="D33" s="27">
        <v>88.450904967620275</v>
      </c>
      <c r="E33" s="27">
        <v>97.544815643095873</v>
      </c>
      <c r="F33" s="27">
        <v>83.819201476834124</v>
      </c>
      <c r="G33" s="27">
        <v>98.899121384904589</v>
      </c>
      <c r="H33" s="27">
        <v>97.818308307570007</v>
      </c>
      <c r="I33" s="27">
        <v>87.389586683624557</v>
      </c>
      <c r="J33" s="27">
        <v>90.376929732507193</v>
      </c>
      <c r="K33" s="27">
        <v>98.635690314057811</v>
      </c>
      <c r="L33" s="27">
        <v>82.996935821533327</v>
      </c>
      <c r="M33" s="27">
        <v>89.166062862648943</v>
      </c>
      <c r="N33" s="27">
        <v>92.216259392234448</v>
      </c>
      <c r="O33" s="27">
        <v>92.39023711073942</v>
      </c>
      <c r="P33" s="50">
        <v>0.11782999999998367</v>
      </c>
      <c r="Q33" s="28">
        <v>4.7482140927674266</v>
      </c>
    </row>
    <row r="34" spans="1:17" s="25" customFormat="1" ht="13">
      <c r="A34" s="49"/>
      <c r="B34" s="26" t="s">
        <v>137</v>
      </c>
      <c r="C34" s="27">
        <v>91.45202276102296</v>
      </c>
      <c r="D34" s="27">
        <v>89.481526067212485</v>
      </c>
      <c r="E34" s="27">
        <v>97.585296741587754</v>
      </c>
      <c r="F34" s="27">
        <v>83.403131342623269</v>
      </c>
      <c r="G34" s="27">
        <v>99.110854513877541</v>
      </c>
      <c r="H34" s="27">
        <v>98.13145405795504</v>
      </c>
      <c r="I34" s="27">
        <v>87.72869323579171</v>
      </c>
      <c r="J34" s="27">
        <v>90.341438712201239</v>
      </c>
      <c r="K34" s="27">
        <v>98.910390711582465</v>
      </c>
      <c r="L34" s="27">
        <v>82.996935821533327</v>
      </c>
      <c r="M34" s="27">
        <v>89.468068317564729</v>
      </c>
      <c r="N34" s="27">
        <v>92.030406743055366</v>
      </c>
      <c r="O34" s="27">
        <v>92.632622897799436</v>
      </c>
      <c r="P34" s="50">
        <v>0.26234999999998365</v>
      </c>
      <c r="Q34" s="28">
        <v>6.0719146800790185</v>
      </c>
    </row>
    <row r="35" spans="1:17" s="25" customFormat="1" ht="13">
      <c r="A35" s="49"/>
      <c r="B35" s="26" t="s">
        <v>138</v>
      </c>
      <c r="C35" s="27">
        <v>90.890097065269998</v>
      </c>
      <c r="D35" s="27">
        <v>89.163622572955148</v>
      </c>
      <c r="E35" s="27">
        <v>97.858668811572713</v>
      </c>
      <c r="F35" s="27">
        <v>84.337329861498944</v>
      </c>
      <c r="G35" s="27">
        <v>98.798828324780814</v>
      </c>
      <c r="H35" s="27">
        <v>97.877896083324288</v>
      </c>
      <c r="I35" s="27">
        <v>87.361353508346326</v>
      </c>
      <c r="J35" s="27">
        <v>90.278235071952679</v>
      </c>
      <c r="K35" s="27">
        <v>98.551567908168138</v>
      </c>
      <c r="L35" s="27">
        <v>83.608792229019784</v>
      </c>
      <c r="M35" s="27">
        <v>89.474406629649252</v>
      </c>
      <c r="N35" s="27">
        <v>92.35088132860858</v>
      </c>
      <c r="O35" s="27">
        <v>92.536042263856402</v>
      </c>
      <c r="P35" s="50">
        <v>-0.10426200934587371</v>
      </c>
      <c r="Q35" s="28">
        <v>5.3069103013224606</v>
      </c>
    </row>
    <row r="36" spans="1:17" s="25" customFormat="1" ht="13">
      <c r="A36" s="49"/>
      <c r="B36" s="26" t="s">
        <v>139</v>
      </c>
      <c r="C36" s="27">
        <v>90.861482361507086</v>
      </c>
      <c r="D36" s="27">
        <v>88.117507212186084</v>
      </c>
      <c r="E36" s="27">
        <v>97.644765853879505</v>
      </c>
      <c r="F36" s="27">
        <v>83.890361707165582</v>
      </c>
      <c r="G36" s="27">
        <v>98.943388096958785</v>
      </c>
      <c r="H36" s="27">
        <v>97.797108258102071</v>
      </c>
      <c r="I36" s="27">
        <v>87.474884648891447</v>
      </c>
      <c r="J36" s="27">
        <v>90.471152940032042</v>
      </c>
      <c r="K36" s="27">
        <v>98.770618076076317</v>
      </c>
      <c r="L36" s="27">
        <v>83.112617611048663</v>
      </c>
      <c r="M36" s="27">
        <v>88.918921459822897</v>
      </c>
      <c r="N36" s="27">
        <v>92.117004167110252</v>
      </c>
      <c r="O36" s="27">
        <v>92.416414007448438</v>
      </c>
      <c r="P36" s="50">
        <v>-0.12927747230301634</v>
      </c>
      <c r="Q36" s="28">
        <v>4.1493276585136414</v>
      </c>
    </row>
    <row r="37" spans="1:17" s="25" customFormat="1" ht="13">
      <c r="A37" s="49"/>
      <c r="B37" s="26" t="s">
        <v>140</v>
      </c>
      <c r="C37" s="27">
        <v>90.856648324291996</v>
      </c>
      <c r="D37" s="27">
        <v>88.291249115814239</v>
      </c>
      <c r="E37" s="27">
        <v>97.453572945781133</v>
      </c>
      <c r="F37" s="27">
        <v>83.876615188766337</v>
      </c>
      <c r="G37" s="27">
        <v>98.970765734678849</v>
      </c>
      <c r="H37" s="27">
        <v>97.394419294696021</v>
      </c>
      <c r="I37" s="27">
        <v>87.325817439568553</v>
      </c>
      <c r="J37" s="27">
        <v>90.307847817949423</v>
      </c>
      <c r="K37" s="27">
        <v>98.291193480362537</v>
      </c>
      <c r="L37" s="27">
        <v>83.001365598831455</v>
      </c>
      <c r="M37" s="27">
        <v>89.552822798529633</v>
      </c>
      <c r="N37" s="27">
        <v>91.966050978662565</v>
      </c>
      <c r="O37" s="27">
        <v>92.283637332606688</v>
      </c>
      <c r="P37" s="50">
        <v>-0.14367217800838716</v>
      </c>
      <c r="Q37" s="28">
        <v>3.6043295690172386</v>
      </c>
    </row>
    <row r="38" spans="1:17" s="25" customFormat="1" ht="13">
      <c r="A38" s="49"/>
      <c r="B38" s="26" t="s">
        <v>141</v>
      </c>
      <c r="C38" s="27">
        <v>90.89028683119372</v>
      </c>
      <c r="D38" s="27">
        <v>88.100698240849113</v>
      </c>
      <c r="E38" s="27">
        <v>97.611661824712698</v>
      </c>
      <c r="F38" s="27">
        <v>83.374414840970019</v>
      </c>
      <c r="G38" s="27">
        <v>98.924913671200301</v>
      </c>
      <c r="H38" s="27">
        <v>97.877349793738901</v>
      </c>
      <c r="I38" s="27">
        <v>87.363561542519392</v>
      </c>
      <c r="J38" s="27">
        <v>90.278507614039739</v>
      </c>
      <c r="K38" s="27">
        <v>98.407564807565279</v>
      </c>
      <c r="L38" s="27">
        <v>83.001365598831455</v>
      </c>
      <c r="M38" s="27">
        <v>89.513077494389407</v>
      </c>
      <c r="N38" s="27">
        <v>92.130454123766214</v>
      </c>
      <c r="O38" s="27">
        <v>92.382566305005795</v>
      </c>
      <c r="P38" s="50">
        <v>0.10720098953463264</v>
      </c>
      <c r="Q38" s="28">
        <v>4.2206457038235214</v>
      </c>
    </row>
    <row r="39" spans="1:17" s="25" customFormat="1" ht="13">
      <c r="A39" s="49"/>
      <c r="B39" s="26" t="s">
        <v>153</v>
      </c>
      <c r="C39" s="27">
        <v>91.251621125341899</v>
      </c>
      <c r="D39" s="27">
        <v>89.309008019772065</v>
      </c>
      <c r="E39" s="27">
        <v>97.465142216329454</v>
      </c>
      <c r="F39" s="27">
        <v>84.218866578927347</v>
      </c>
      <c r="G39" s="27">
        <v>98.641900081120468</v>
      </c>
      <c r="H39" s="27">
        <v>97.760391294623318</v>
      </c>
      <c r="I39" s="27">
        <v>87.344021270175801</v>
      </c>
      <c r="J39" s="27">
        <v>89.823676800305577</v>
      </c>
      <c r="K39" s="27">
        <v>98.226048045325982</v>
      </c>
      <c r="L39" s="27">
        <v>83.001365598831455</v>
      </c>
      <c r="M39" s="27">
        <v>89.915571447310171</v>
      </c>
      <c r="N39" s="27">
        <v>92.723060164555221</v>
      </c>
      <c r="O39" s="27">
        <v>92.582212356967219</v>
      </c>
      <c r="P39" s="50">
        <v>0.21610793025847386</v>
      </c>
      <c r="Q39" s="28">
        <v>3.5997706696866913</v>
      </c>
    </row>
    <row r="40" spans="1:17" s="25" customFormat="1" ht="13">
      <c r="A40" s="49"/>
      <c r="B40" s="26" t="s">
        <v>143</v>
      </c>
      <c r="C40" s="27">
        <v>92.485389272332583</v>
      </c>
      <c r="D40" s="27">
        <v>89.152899907871884</v>
      </c>
      <c r="E40" s="27">
        <v>97.556900610784041</v>
      </c>
      <c r="F40" s="27">
        <v>84.419041657017928</v>
      </c>
      <c r="G40" s="27">
        <v>96.72633175559649</v>
      </c>
      <c r="H40" s="27">
        <v>97.72515561636645</v>
      </c>
      <c r="I40" s="27">
        <v>87.903127066140996</v>
      </c>
      <c r="J40" s="27">
        <v>90.367450675909609</v>
      </c>
      <c r="K40" s="27">
        <v>98.080949150922692</v>
      </c>
      <c r="L40" s="27">
        <v>83.115492476529852</v>
      </c>
      <c r="M40" s="27">
        <v>90.189553494323164</v>
      </c>
      <c r="N40" s="27">
        <v>93.412249250984743</v>
      </c>
      <c r="O40" s="27">
        <v>93.036955218896878</v>
      </c>
      <c r="P40" s="50">
        <v>0.49117735508016835</v>
      </c>
      <c r="Q40" s="28">
        <v>4.1833704330798582</v>
      </c>
    </row>
    <row r="41" spans="1:17" s="25" customFormat="1" ht="13">
      <c r="A41" s="49"/>
      <c r="B41" s="26" t="s">
        <v>124</v>
      </c>
      <c r="C41" s="27">
        <v>91.043178239641406</v>
      </c>
      <c r="D41" s="27">
        <v>88.78152235623574</v>
      </c>
      <c r="E41" s="27">
        <v>97.981682600429224</v>
      </c>
      <c r="F41" s="27">
        <v>84.056282690961694</v>
      </c>
      <c r="G41" s="27">
        <v>98.736892029610843</v>
      </c>
      <c r="H41" s="27">
        <v>97.813812112731895</v>
      </c>
      <c r="I41" s="27">
        <v>87.793190206787386</v>
      </c>
      <c r="J41" s="27">
        <v>90.258685418400844</v>
      </c>
      <c r="K41" s="27">
        <v>98.452847745966949</v>
      </c>
      <c r="L41" s="27">
        <v>83.001365598831455</v>
      </c>
      <c r="M41" s="27">
        <v>89.281016491301742</v>
      </c>
      <c r="N41" s="27">
        <v>92.489221024135773</v>
      </c>
      <c r="O41" s="27">
        <v>92.629014118369398</v>
      </c>
      <c r="P41" s="50">
        <v>-0.43847210989189023</v>
      </c>
      <c r="Q41" s="28">
        <v>3.2325052867839332</v>
      </c>
    </row>
    <row r="42" spans="1:17" s="25" customFormat="1" ht="13">
      <c r="A42" s="49"/>
      <c r="B42" s="5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50"/>
      <c r="Q42" s="51"/>
    </row>
    <row r="43" spans="1:17" s="25" customFormat="1" ht="13">
      <c r="A43" s="5">
        <v>2011</v>
      </c>
      <c r="B43" s="26" t="s">
        <v>144</v>
      </c>
      <c r="C43" s="27">
        <v>92.205504510186685</v>
      </c>
      <c r="D43" s="27">
        <v>89.253745053573809</v>
      </c>
      <c r="E43" s="27">
        <v>98.379971572649524</v>
      </c>
      <c r="F43" s="27">
        <v>84.470205633871942</v>
      </c>
      <c r="G43" s="27">
        <v>98.844586450501254</v>
      </c>
      <c r="H43" s="27">
        <v>97.592837975446585</v>
      </c>
      <c r="I43" s="27">
        <v>92.320075305586528</v>
      </c>
      <c r="J43" s="27">
        <v>89.367063980617644</v>
      </c>
      <c r="K43" s="27">
        <v>98.07878717937048</v>
      </c>
      <c r="L43" s="27">
        <v>83.675027318767647</v>
      </c>
      <c r="M43" s="27">
        <v>89.691335944519523</v>
      </c>
      <c r="N43" s="27">
        <v>95.418355436253862</v>
      </c>
      <c r="O43" s="27">
        <v>93.579101536401936</v>
      </c>
      <c r="P43" s="50">
        <v>1.0256909533965484</v>
      </c>
      <c r="Q43" s="28">
        <v>3.5223771845108729</v>
      </c>
    </row>
    <row r="44" spans="1:17" s="25" customFormat="1" ht="13">
      <c r="A44" s="49"/>
      <c r="B44" s="26" t="s">
        <v>134</v>
      </c>
      <c r="C44" s="27">
        <v>92.546653702657778</v>
      </c>
      <c r="D44" s="27">
        <v>90.331880810154203</v>
      </c>
      <c r="E44" s="27">
        <v>99.076637541487159</v>
      </c>
      <c r="F44" s="27">
        <v>84.74414428357295</v>
      </c>
      <c r="G44" s="27">
        <v>98.950182928127589</v>
      </c>
      <c r="H44" s="27">
        <v>97.324588777888223</v>
      </c>
      <c r="I44" s="27">
        <v>93.289302696997524</v>
      </c>
      <c r="J44" s="27">
        <v>89.420283064308094</v>
      </c>
      <c r="K44" s="27">
        <v>98.349517352190986</v>
      </c>
      <c r="L44" s="27">
        <v>84.062251326022263</v>
      </c>
      <c r="M44" s="27">
        <v>90.041191320499451</v>
      </c>
      <c r="N44" s="27">
        <v>95.630208887807399</v>
      </c>
      <c r="O44" s="27">
        <v>94.035894890785045</v>
      </c>
      <c r="P44" s="50">
        <v>0.48813607620010657</v>
      </c>
      <c r="Q44" s="28">
        <v>3.0416195635887959</v>
      </c>
    </row>
    <row r="45" spans="1:17" s="25" customFormat="1" ht="13">
      <c r="A45" s="49"/>
      <c r="B45" s="26" t="s">
        <v>135</v>
      </c>
      <c r="C45" s="27">
        <v>93.127657035047278</v>
      </c>
      <c r="D45" s="27">
        <v>91.393346512516118</v>
      </c>
      <c r="E45" s="27">
        <v>99.47648132572823</v>
      </c>
      <c r="F45" s="27">
        <v>85.853442713827675</v>
      </c>
      <c r="G45" s="27">
        <v>98.743164984345796</v>
      </c>
      <c r="H45" s="27">
        <v>97.343246668342658</v>
      </c>
      <c r="I45" s="27">
        <v>95.628092337332831</v>
      </c>
      <c r="J45" s="27">
        <v>89.121325359590458</v>
      </c>
      <c r="K45" s="27">
        <v>98.815545621894074</v>
      </c>
      <c r="L45" s="27">
        <v>87.061943315500116</v>
      </c>
      <c r="M45" s="27">
        <v>91.336983144284233</v>
      </c>
      <c r="N45" s="27">
        <v>95.654770504767839</v>
      </c>
      <c r="O45" s="27">
        <v>94.742449887567901</v>
      </c>
      <c r="P45" s="50">
        <v>0.7513673343604097</v>
      </c>
      <c r="Q45" s="28">
        <v>2.6667837236718128</v>
      </c>
    </row>
    <row r="46" spans="1:17" s="25" customFormat="1" ht="13">
      <c r="A46" s="49"/>
      <c r="B46" s="26" t="s">
        <v>136</v>
      </c>
      <c r="C46" s="27">
        <v>93.612538933225864</v>
      </c>
      <c r="D46" s="27">
        <v>91.60394486414296</v>
      </c>
      <c r="E46" s="27">
        <v>98.781235500153656</v>
      </c>
      <c r="F46" s="27">
        <v>86.324255539886735</v>
      </c>
      <c r="G46" s="27">
        <v>98.372632716308374</v>
      </c>
      <c r="H46" s="27">
        <v>96.769779176092356</v>
      </c>
      <c r="I46" s="27">
        <v>95.826956527874557</v>
      </c>
      <c r="J46" s="27">
        <v>88.862106387642257</v>
      </c>
      <c r="K46" s="27">
        <v>99.033638204228907</v>
      </c>
      <c r="L46" s="27">
        <v>87.061943315500116</v>
      </c>
      <c r="M46" s="27">
        <v>91.678431031958752</v>
      </c>
      <c r="N46" s="27">
        <v>95.889037382324759</v>
      </c>
      <c r="O46" s="27">
        <v>94.87945388097485</v>
      </c>
      <c r="P46" s="50">
        <v>0.14460676662839944</v>
      </c>
      <c r="Q46" s="28">
        <v>2.6942422144147713</v>
      </c>
    </row>
    <row r="47" spans="1:17" s="25" customFormat="1" ht="13">
      <c r="A47" s="49"/>
      <c r="B47" s="26" t="s">
        <v>137</v>
      </c>
      <c r="C47" s="27">
        <v>93.548787570531758</v>
      </c>
      <c r="D47" s="27">
        <v>91.836440026571367</v>
      </c>
      <c r="E47" s="27">
        <v>99.262798735093099</v>
      </c>
      <c r="F47" s="27">
        <v>86.176308545129743</v>
      </c>
      <c r="G47" s="27">
        <v>98.208419077631405</v>
      </c>
      <c r="H47" s="27">
        <v>97.141035477201285</v>
      </c>
      <c r="I47" s="27">
        <v>95.771182912803809</v>
      </c>
      <c r="J47" s="27">
        <v>88.604344467621004</v>
      </c>
      <c r="K47" s="27">
        <v>99.381182535258148</v>
      </c>
      <c r="L47" s="27">
        <v>87.061943315500116</v>
      </c>
      <c r="M47" s="27">
        <v>92.888357240356129</v>
      </c>
      <c r="N47" s="27">
        <v>95.645436329901287</v>
      </c>
      <c r="O47" s="27">
        <v>94.952892608324561</v>
      </c>
      <c r="P47" s="50">
        <v>7.7402139605325715E-2</v>
      </c>
      <c r="Q47" s="28">
        <v>2.504808390328165</v>
      </c>
    </row>
    <row r="48" spans="1:17" s="25" customFormat="1" ht="13">
      <c r="A48" s="49"/>
      <c r="B48" s="26" t="s">
        <v>138</v>
      </c>
      <c r="C48" s="27">
        <v>93.65755340787139</v>
      </c>
      <c r="D48" s="27">
        <v>92.094660902879639</v>
      </c>
      <c r="E48" s="27">
        <v>99.392411293077174</v>
      </c>
      <c r="F48" s="27">
        <v>87.120163753681211</v>
      </c>
      <c r="G48" s="27">
        <v>98.631650427959542</v>
      </c>
      <c r="H48" s="27">
        <v>97.534122350587438</v>
      </c>
      <c r="I48" s="27">
        <v>95.728956334464044</v>
      </c>
      <c r="J48" s="27">
        <v>88.605665248504408</v>
      </c>
      <c r="K48" s="27">
        <v>100.07328984841816</v>
      </c>
      <c r="L48" s="27">
        <v>87.061943315500116</v>
      </c>
      <c r="M48" s="27">
        <v>92.869214311711872</v>
      </c>
      <c r="N48" s="27">
        <v>95.87177581251045</v>
      </c>
      <c r="O48" s="27">
        <v>95.18269353271765</v>
      </c>
      <c r="P48" s="50">
        <v>0.24201571756323403</v>
      </c>
      <c r="Q48" s="28">
        <v>2.8601301764285694</v>
      </c>
    </row>
    <row r="49" spans="1:59" s="25" customFormat="1" ht="13">
      <c r="A49" s="49"/>
      <c r="B49" s="26" t="s">
        <v>139</v>
      </c>
      <c r="C49" s="27">
        <v>94.094913923675151</v>
      </c>
      <c r="D49" s="27">
        <v>91.984126288163239</v>
      </c>
      <c r="E49" s="27">
        <v>99.955424641199585</v>
      </c>
      <c r="F49" s="27">
        <v>87.392987625165532</v>
      </c>
      <c r="G49" s="27">
        <v>98.808451726221122</v>
      </c>
      <c r="H49" s="27">
        <v>97.272670256139435</v>
      </c>
      <c r="I49" s="27">
        <v>95.744968732658933</v>
      </c>
      <c r="J49" s="27">
        <v>88.238205138445622</v>
      </c>
      <c r="K49" s="27">
        <v>100.02824383840576</v>
      </c>
      <c r="L49" s="27">
        <v>87.061943315500116</v>
      </c>
      <c r="M49" s="27">
        <v>93.68243063262544</v>
      </c>
      <c r="N49" s="27">
        <v>96.097183778686897</v>
      </c>
      <c r="O49" s="27">
        <v>95.428198702631079</v>
      </c>
      <c r="P49" s="50">
        <v>0.2579304711828172</v>
      </c>
      <c r="Q49" s="28">
        <v>3.2589283273206178</v>
      </c>
    </row>
    <row r="50" spans="1:59" s="25" customFormat="1" ht="13">
      <c r="A50" s="49"/>
      <c r="B50" s="26" t="s">
        <v>140</v>
      </c>
      <c r="C50" s="27">
        <v>94.071702554898536</v>
      </c>
      <c r="D50" s="27">
        <v>92.020131868811191</v>
      </c>
      <c r="E50" s="27">
        <v>100.05350022465198</v>
      </c>
      <c r="F50" s="27">
        <v>87.872566661746689</v>
      </c>
      <c r="G50" s="27">
        <v>99.222654614243552</v>
      </c>
      <c r="H50" s="27">
        <v>97.353458081361637</v>
      </c>
      <c r="I50" s="27">
        <v>96.005641278285765</v>
      </c>
      <c r="J50" s="27">
        <v>88.144723202587542</v>
      </c>
      <c r="K50" s="27">
        <v>99.963345203774693</v>
      </c>
      <c r="L50" s="27">
        <v>87.383241601733189</v>
      </c>
      <c r="M50" s="27">
        <v>94.596536813203784</v>
      </c>
      <c r="N50" s="27">
        <v>96.381410353900193</v>
      </c>
      <c r="O50" s="27">
        <v>95.548147652171579</v>
      </c>
      <c r="P50" s="50">
        <v>0.12569549794633872</v>
      </c>
      <c r="Q50" s="28">
        <v>3.5374746964069317</v>
      </c>
    </row>
    <row r="51" spans="1:59" s="25" customFormat="1" ht="13">
      <c r="A51" s="49"/>
      <c r="B51" s="26" t="s">
        <v>141</v>
      </c>
      <c r="C51" s="27">
        <v>94.538117232393844</v>
      </c>
      <c r="D51" s="27">
        <v>92.380196357610515</v>
      </c>
      <c r="E51" s="27">
        <v>100.18929530287616</v>
      </c>
      <c r="F51" s="27">
        <v>89.361251626653257</v>
      </c>
      <c r="G51" s="27">
        <v>99.346735955157015</v>
      </c>
      <c r="H51" s="27">
        <v>97.383388447298984</v>
      </c>
      <c r="I51" s="27">
        <v>93.628534774255471</v>
      </c>
      <c r="J51" s="27">
        <v>100.18935385617178</v>
      </c>
      <c r="K51" s="27">
        <v>100.16140746519892</v>
      </c>
      <c r="L51" s="27">
        <v>87.675602593687032</v>
      </c>
      <c r="M51" s="27">
        <v>94.826413122844684</v>
      </c>
      <c r="N51" s="27">
        <v>97.261940519824194</v>
      </c>
      <c r="O51" s="27">
        <v>96.357198117706233</v>
      </c>
      <c r="P51" s="50">
        <v>0.84674636339354947</v>
      </c>
      <c r="Q51" s="28">
        <v>4.3023613346894933</v>
      </c>
    </row>
    <row r="52" spans="1:59" s="25" customFormat="1" ht="13">
      <c r="B52" s="26" t="s">
        <v>153</v>
      </c>
      <c r="C52" s="27">
        <v>94.613803872922745</v>
      </c>
      <c r="D52" s="27">
        <v>92.489116060824514</v>
      </c>
      <c r="E52" s="27">
        <v>100.36156112920979</v>
      </c>
      <c r="F52" s="27">
        <v>89.478911400250482</v>
      </c>
      <c r="G52" s="27">
        <v>98.705299667607846</v>
      </c>
      <c r="H52" s="27">
        <v>97.694805027671151</v>
      </c>
      <c r="I52" s="27">
        <v>93.718449910205223</v>
      </c>
      <c r="J52" s="27">
        <v>100.0598020233315</v>
      </c>
      <c r="K52" s="27">
        <v>100.20764798917395</v>
      </c>
      <c r="L52" s="27">
        <v>87.675602593687032</v>
      </c>
      <c r="M52" s="27">
        <v>94.597109847550485</v>
      </c>
      <c r="N52" s="27">
        <v>97.728734810578985</v>
      </c>
      <c r="O52" s="27">
        <v>96.475407549952081</v>
      </c>
      <c r="P52" s="50">
        <v>0.12267836192314974</v>
      </c>
      <c r="Q52" s="28">
        <v>4.205122230147154</v>
      </c>
    </row>
    <row r="53" spans="1:59" s="25" customFormat="1" ht="13">
      <c r="A53" s="5"/>
      <c r="B53" s="26" t="s">
        <v>143</v>
      </c>
      <c r="C53" s="27">
        <v>96.013257646692807</v>
      </c>
      <c r="D53" s="27">
        <v>92.445470038659749</v>
      </c>
      <c r="E53" s="27">
        <v>100.73787460869545</v>
      </c>
      <c r="F53" s="27">
        <v>89.964795448693536</v>
      </c>
      <c r="G53" s="27">
        <v>98.615184415099066</v>
      </c>
      <c r="H53" s="27">
        <v>97.740063018705897</v>
      </c>
      <c r="I53" s="27">
        <v>93.572271407244088</v>
      </c>
      <c r="J53" s="27">
        <v>99.958646979484186</v>
      </c>
      <c r="K53" s="27">
        <v>100.21129076315917</v>
      </c>
      <c r="L53" s="27">
        <v>87.675602593687032</v>
      </c>
      <c r="M53" s="27">
        <v>95.747449437553357</v>
      </c>
      <c r="N53" s="27">
        <v>97.932632351375602</v>
      </c>
      <c r="O53" s="27">
        <v>96.96955679528827</v>
      </c>
      <c r="P53" s="50">
        <v>0.51220228852658067</v>
      </c>
      <c r="Q53" s="28">
        <v>4.2269242013980346</v>
      </c>
    </row>
    <row r="54" spans="1:59" s="25" customFormat="1" ht="13">
      <c r="A54" s="5"/>
      <c r="B54" s="26" t="s">
        <v>124</v>
      </c>
      <c r="C54" s="27">
        <v>96.328798427140129</v>
      </c>
      <c r="D54" s="27">
        <v>95.352875093801615</v>
      </c>
      <c r="E54" s="27">
        <v>100.54647357615335</v>
      </c>
      <c r="F54" s="27">
        <v>90.335763236163515</v>
      </c>
      <c r="G54" s="27">
        <v>98.90860086494807</v>
      </c>
      <c r="H54" s="27">
        <v>97.793168669745981</v>
      </c>
      <c r="I54" s="27">
        <v>93.536519515577226</v>
      </c>
      <c r="J54" s="27">
        <v>99.921696561913024</v>
      </c>
      <c r="K54" s="27">
        <v>100.02649649153479</v>
      </c>
      <c r="L54" s="27">
        <v>87.675602593687046</v>
      </c>
      <c r="M54" s="27">
        <v>96.839124636313457</v>
      </c>
      <c r="N54" s="27">
        <v>97.771641598101979</v>
      </c>
      <c r="O54" s="27">
        <v>97.168542025037198</v>
      </c>
      <c r="P54" s="50">
        <v>0.20520381481065897</v>
      </c>
      <c r="Q54" s="28">
        <v>4.9007624121604039</v>
      </c>
    </row>
    <row r="55" spans="1:59" s="25" customFormat="1" ht="13">
      <c r="A55" s="5"/>
      <c r="B55" s="26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50"/>
      <c r="Q55" s="28"/>
    </row>
    <row r="56" spans="1:59" ht="13">
      <c r="A56" s="5">
        <v>2012</v>
      </c>
      <c r="B56" s="26" t="s">
        <v>144</v>
      </c>
      <c r="C56" s="27">
        <v>96.724959762133409</v>
      </c>
      <c r="D56" s="27">
        <v>95.795621315060629</v>
      </c>
      <c r="E56" s="27">
        <v>100.74492635455346</v>
      </c>
      <c r="F56" s="27">
        <v>90.331188302183378</v>
      </c>
      <c r="G56" s="27">
        <v>99.349547018684603</v>
      </c>
      <c r="H56" s="27">
        <v>98.11203369850341</v>
      </c>
      <c r="I56" s="27">
        <v>93.965301490049526</v>
      </c>
      <c r="J56" s="27">
        <v>100.36966141153111</v>
      </c>
      <c r="K56" s="27">
        <v>98.126732813334513</v>
      </c>
      <c r="L56" s="27">
        <v>88.526479774755416</v>
      </c>
      <c r="M56" s="27">
        <v>98.126732813334513</v>
      </c>
      <c r="N56" s="27">
        <v>98.18182250239532</v>
      </c>
      <c r="O56" s="27">
        <v>97.614470684809092</v>
      </c>
      <c r="P56" s="28">
        <v>0.45892286791438153</v>
      </c>
      <c r="Q56" s="28">
        <v>4.3122546403562296</v>
      </c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</row>
    <row r="57" spans="1:59" ht="13">
      <c r="B57" s="26" t="s">
        <v>134</v>
      </c>
      <c r="C57" s="27">
        <v>97.185761363358296</v>
      </c>
      <c r="D57" s="27">
        <v>96.627543843761998</v>
      </c>
      <c r="E57" s="27">
        <v>101.09794213895613</v>
      </c>
      <c r="F57" s="27">
        <v>93.771777536306857</v>
      </c>
      <c r="G57" s="27">
        <v>99.59308089053863</v>
      </c>
      <c r="H57" s="27">
        <v>98.352768810982852</v>
      </c>
      <c r="I57" s="27">
        <v>93.851172686119227</v>
      </c>
      <c r="J57" s="27">
        <v>99.844577633665907</v>
      </c>
      <c r="K57" s="27">
        <v>100.11947114029586</v>
      </c>
      <c r="L57" s="27">
        <v>88.526479774755416</v>
      </c>
      <c r="M57" s="27">
        <v>97.827062710998632</v>
      </c>
      <c r="N57" s="27">
        <v>98.653968260003339</v>
      </c>
      <c r="O57" s="27">
        <v>98.091856425490221</v>
      </c>
      <c r="P57" s="28">
        <v>0.48905222487205435</v>
      </c>
      <c r="Q57" s="28">
        <v>4.3132056534537639</v>
      </c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</row>
    <row r="58" spans="1:59" ht="13">
      <c r="B58" s="26" t="s">
        <v>135</v>
      </c>
      <c r="C58" s="27">
        <v>97.967057634407965</v>
      </c>
      <c r="D58" s="27">
        <v>96.647938613219921</v>
      </c>
      <c r="E58" s="27">
        <v>101.22423694845494</v>
      </c>
      <c r="F58" s="27">
        <v>95.233454465327398</v>
      </c>
      <c r="G58" s="27">
        <v>99.866376054462279</v>
      </c>
      <c r="H58" s="27">
        <v>98.360742537815582</v>
      </c>
      <c r="I58" s="27">
        <v>93.944391572448211</v>
      </c>
      <c r="J58" s="27">
        <v>99.686953965859487</v>
      </c>
      <c r="K58" s="27">
        <v>100.24876493673074</v>
      </c>
      <c r="L58" s="27">
        <v>92.350548872939555</v>
      </c>
      <c r="M58" s="27">
        <v>97.974735452873972</v>
      </c>
      <c r="N58" s="27">
        <v>99.032382552887313</v>
      </c>
      <c r="O58" s="27">
        <v>98.51220737844929</v>
      </c>
      <c r="P58" s="28">
        <v>0.42852788016951138</v>
      </c>
      <c r="Q58" s="28">
        <v>3.978952935410689</v>
      </c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</row>
    <row r="59" spans="1:59" ht="13">
      <c r="B59" s="26" t="s">
        <v>136</v>
      </c>
      <c r="C59" s="27">
        <v>98.104947547200538</v>
      </c>
      <c r="D59" s="27">
        <v>97.220572340264624</v>
      </c>
      <c r="E59" s="27">
        <v>100.68672496599615</v>
      </c>
      <c r="F59" s="27">
        <v>97.813724468954774</v>
      </c>
      <c r="G59" s="27">
        <v>99.687570765958867</v>
      </c>
      <c r="H59" s="27">
        <v>98.192853040432468</v>
      </c>
      <c r="I59" s="27">
        <v>94.761770959619113</v>
      </c>
      <c r="J59" s="27">
        <v>99.803360884193623</v>
      </c>
      <c r="K59" s="27">
        <v>101.402378549159</v>
      </c>
      <c r="L59" s="27">
        <v>92.486799387359369</v>
      </c>
      <c r="M59" s="27">
        <v>98.283072699703595</v>
      </c>
      <c r="N59" s="27">
        <v>99.176463431326312</v>
      </c>
      <c r="O59" s="27">
        <v>98.699200628636291</v>
      </c>
      <c r="P59" s="28">
        <v>0.1898173385442874</v>
      </c>
      <c r="Q59" s="28">
        <v>4.0258945339770662</v>
      </c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</row>
    <row r="60" spans="1:59" ht="13">
      <c r="B60" s="26" t="s">
        <v>137</v>
      </c>
      <c r="C60" s="27">
        <v>97.863854934937763</v>
      </c>
      <c r="D60" s="27">
        <v>97.159275161732083</v>
      </c>
      <c r="E60" s="27">
        <v>100.88653667458765</v>
      </c>
      <c r="F60" s="27">
        <v>98.19214824060127</v>
      </c>
      <c r="G60" s="27">
        <v>99.670596833168915</v>
      </c>
      <c r="H60" s="27">
        <v>98.314476012161677</v>
      </c>
      <c r="I60" s="27">
        <v>94.904404986670855</v>
      </c>
      <c r="J60" s="27">
        <v>99.55768515749422</v>
      </c>
      <c r="K60" s="27">
        <v>100.45939427480317</v>
      </c>
      <c r="L60" s="27">
        <v>92.486799387359369</v>
      </c>
      <c r="M60" s="27">
        <v>98.57019872204387</v>
      </c>
      <c r="N60" s="27">
        <v>99.02444565266984</v>
      </c>
      <c r="O60" s="27">
        <v>98.767022367179834</v>
      </c>
      <c r="P60" s="28">
        <v>6.8715590512951508E-2</v>
      </c>
      <c r="Q60" s="28">
        <v>4.0168652624289649</v>
      </c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</row>
    <row r="61" spans="1:59" ht="13">
      <c r="B61" s="26" t="s">
        <v>138</v>
      </c>
      <c r="C61" s="27">
        <v>98.146706038101996</v>
      </c>
      <c r="D61" s="27">
        <v>97.768956347813372</v>
      </c>
      <c r="E61" s="27">
        <v>100.97626279506233</v>
      </c>
      <c r="F61" s="27">
        <v>99.432223185548253</v>
      </c>
      <c r="G61" s="27">
        <v>100.14855902692551</v>
      </c>
      <c r="H61" s="27">
        <v>98.805684899536814</v>
      </c>
      <c r="I61" s="27">
        <v>94.760476022284536</v>
      </c>
      <c r="J61" s="27">
        <v>99.529089203129914</v>
      </c>
      <c r="K61" s="27">
        <v>100.07882804951763</v>
      </c>
      <c r="L61" s="27">
        <v>96.613785742085767</v>
      </c>
      <c r="M61" s="27">
        <v>98.504147559925741</v>
      </c>
      <c r="N61" s="27">
        <v>98.901200325460437</v>
      </c>
      <c r="O61" s="27">
        <v>98.965686903796239</v>
      </c>
      <c r="P61" s="28">
        <v>0.20114460460077055</v>
      </c>
      <c r="Q61" s="28">
        <v>3.9744550513042896</v>
      </c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</row>
    <row r="62" spans="1:59" ht="13">
      <c r="B62" s="26" t="s">
        <v>139</v>
      </c>
      <c r="C62" s="27">
        <v>98.128278768139495</v>
      </c>
      <c r="D62" s="27">
        <v>98.141914081672326</v>
      </c>
      <c r="E62" s="27">
        <v>100.44351318958056</v>
      </c>
      <c r="F62" s="27">
        <v>99.526031048600203</v>
      </c>
      <c r="G62" s="27">
        <v>100.15564552014861</v>
      </c>
      <c r="H62" s="27">
        <v>98.943938186913201</v>
      </c>
      <c r="I62" s="27">
        <v>96.772592817331244</v>
      </c>
      <c r="J62" s="27">
        <v>99.575725347179301</v>
      </c>
      <c r="K62" s="27">
        <v>100.24132143650077</v>
      </c>
      <c r="L62" s="27">
        <v>96.592243114923534</v>
      </c>
      <c r="M62" s="27">
        <v>99.146483247922859</v>
      </c>
      <c r="N62" s="27">
        <v>99.082484829589518</v>
      </c>
      <c r="O62" s="27">
        <v>99.191085586097316</v>
      </c>
      <c r="P62" s="28">
        <v>0.22775437563544187</v>
      </c>
      <c r="Q62" s="28">
        <v>3.9431603390020626</v>
      </c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</row>
    <row r="63" spans="1:59" ht="13">
      <c r="B63" s="26" t="s">
        <v>140</v>
      </c>
      <c r="C63" s="27">
        <v>98.019403066317693</v>
      </c>
      <c r="D63" s="27">
        <v>98.100047935088199</v>
      </c>
      <c r="E63" s="27">
        <v>99.950992814809652</v>
      </c>
      <c r="F63" s="27">
        <v>99.831769832755029</v>
      </c>
      <c r="G63" s="27">
        <v>100.22703501123547</v>
      </c>
      <c r="H63" s="27">
        <v>99.280620660609088</v>
      </c>
      <c r="I63" s="27">
        <v>96.761411531499974</v>
      </c>
      <c r="J63" s="27">
        <v>99.547076980875204</v>
      </c>
      <c r="K63" s="27">
        <v>100.23415435272496</v>
      </c>
      <c r="L63" s="27">
        <v>96.829891115790375</v>
      </c>
      <c r="M63" s="27">
        <v>99.231149072646872</v>
      </c>
      <c r="N63" s="27">
        <v>98.847676151658476</v>
      </c>
      <c r="O63" s="27">
        <v>99.016045443577397</v>
      </c>
      <c r="P63" s="28">
        <v>-0.17646761448939685</v>
      </c>
      <c r="Q63" s="28">
        <v>3.6294767367235323</v>
      </c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</row>
    <row r="64" spans="1:59" ht="13">
      <c r="B64" s="26" t="s">
        <v>141</v>
      </c>
      <c r="C64" s="27">
        <v>99.0747612819587</v>
      </c>
      <c r="D64" s="27">
        <v>98.193235274633494</v>
      </c>
      <c r="E64" s="27">
        <v>99.682267430116113</v>
      </c>
      <c r="F64" s="27">
        <v>99.587676836218876</v>
      </c>
      <c r="G64" s="27">
        <v>100.31297358757085</v>
      </c>
      <c r="H64" s="27">
        <v>99.737959593690817</v>
      </c>
      <c r="I64" s="27">
        <v>96.884679604695478</v>
      </c>
      <c r="J64" s="27">
        <v>99.646554842648342</v>
      </c>
      <c r="K64" s="27">
        <v>100.48104360637389</v>
      </c>
      <c r="L64" s="27">
        <v>97.210701381157818</v>
      </c>
      <c r="M64" s="27">
        <v>99.787010296263233</v>
      </c>
      <c r="N64" s="27">
        <v>99.142472586802114</v>
      </c>
      <c r="O64" s="27">
        <v>99.475278009362498</v>
      </c>
      <c r="P64" s="28">
        <v>0.46379610872946841</v>
      </c>
      <c r="Q64" s="28">
        <v>3.2359594846742397</v>
      </c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</row>
    <row r="65" spans="1:73" ht="13">
      <c r="B65" s="26" t="s">
        <v>142</v>
      </c>
      <c r="C65" s="27">
        <v>99.533125889215654</v>
      </c>
      <c r="D65" s="27">
        <v>98.559281881847681</v>
      </c>
      <c r="E65" s="27">
        <v>100.03560152249153</v>
      </c>
      <c r="F65" s="27">
        <v>99.460809284104641</v>
      </c>
      <c r="G65" s="27">
        <v>100.2847265880475</v>
      </c>
      <c r="H65" s="27">
        <v>99.685232143132922</v>
      </c>
      <c r="I65" s="27">
        <v>100.0617419480423</v>
      </c>
      <c r="J65" s="27">
        <v>99.690004340756843</v>
      </c>
      <c r="K65" s="27">
        <v>100.04667489268871</v>
      </c>
      <c r="L65" s="27">
        <v>96.669117470625423</v>
      </c>
      <c r="M65" s="27">
        <v>100.09890214677469</v>
      </c>
      <c r="N65" s="27">
        <v>100.05738331330889</v>
      </c>
      <c r="O65" s="27">
        <v>99.735748858794054</v>
      </c>
      <c r="P65" s="28">
        <v>0.26184480671372512</v>
      </c>
      <c r="Q65" s="28">
        <v>3.3794532634172896</v>
      </c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</row>
    <row r="66" spans="1:73" s="25" customFormat="1" ht="13">
      <c r="A66" s="5"/>
      <c r="B66" s="26" t="s">
        <v>133</v>
      </c>
      <c r="C66" s="27">
        <v>99.712634465386941</v>
      </c>
      <c r="D66" s="27">
        <v>98.270490557152286</v>
      </c>
      <c r="E66" s="27">
        <v>100.17055186032646</v>
      </c>
      <c r="F66" s="27">
        <v>99.738816150414564</v>
      </c>
      <c r="G66" s="27">
        <v>100.2449986777158</v>
      </c>
      <c r="H66" s="27">
        <v>99.582361611978698</v>
      </c>
      <c r="I66" s="27">
        <v>100.16780229627254</v>
      </c>
      <c r="J66" s="27">
        <v>99.763412503664895</v>
      </c>
      <c r="K66" s="27">
        <v>100.10404117894383</v>
      </c>
      <c r="L66" s="27">
        <v>100.08558949908976</v>
      </c>
      <c r="M66" s="27">
        <v>99.966253649176736</v>
      </c>
      <c r="N66" s="27">
        <v>99.933349048712614</v>
      </c>
      <c r="O66" s="27">
        <v>99.869273817611713</v>
      </c>
      <c r="P66" s="28">
        <v>0.13387873490246704</v>
      </c>
      <c r="Q66" s="28">
        <v>2.9903375019492131</v>
      </c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</row>
    <row r="67" spans="1:73" ht="13">
      <c r="B67" s="26" t="s">
        <v>124</v>
      </c>
      <c r="C67" s="27">
        <v>100</v>
      </c>
      <c r="D67" s="27">
        <v>100</v>
      </c>
      <c r="E67" s="27">
        <v>100</v>
      </c>
      <c r="F67" s="27">
        <v>100</v>
      </c>
      <c r="G67" s="27">
        <v>100</v>
      </c>
      <c r="H67" s="27">
        <v>100</v>
      </c>
      <c r="I67" s="27">
        <v>100</v>
      </c>
      <c r="J67" s="27">
        <v>100</v>
      </c>
      <c r="K67" s="27">
        <v>100</v>
      </c>
      <c r="L67" s="27">
        <v>100</v>
      </c>
      <c r="M67" s="27">
        <v>100</v>
      </c>
      <c r="N67" s="27">
        <v>100</v>
      </c>
      <c r="O67" s="27">
        <v>100</v>
      </c>
      <c r="P67" s="28">
        <v>0.13089729943067141</v>
      </c>
      <c r="Q67" s="28">
        <v>2.9139656888473411</v>
      </c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</row>
    <row r="68" spans="1:73" ht="13">
      <c r="B68" s="26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8"/>
      <c r="Q68" s="28"/>
    </row>
    <row r="69" spans="1:73" ht="13">
      <c r="A69" s="5">
        <v>2013</v>
      </c>
      <c r="B69" s="26" t="s">
        <v>125</v>
      </c>
      <c r="C69" s="27">
        <v>100.32271778391373</v>
      </c>
      <c r="D69" s="27">
        <v>99.462634175582409</v>
      </c>
      <c r="E69" s="27">
        <v>100.00130440469114</v>
      </c>
      <c r="F69" s="27">
        <v>100.00108711638651</v>
      </c>
      <c r="G69" s="27">
        <v>99.996820642952088</v>
      </c>
      <c r="H69" s="27">
        <v>100.0125904558779</v>
      </c>
      <c r="I69" s="27">
        <v>99.999999999999972</v>
      </c>
      <c r="J69" s="27">
        <v>100.00440555146506</v>
      </c>
      <c r="K69" s="27">
        <v>100.01163911536008</v>
      </c>
      <c r="L69" s="27">
        <v>100.00205221122994</v>
      </c>
      <c r="M69" s="27">
        <v>100.00806291094662</v>
      </c>
      <c r="N69" s="27">
        <v>99.47634880352949</v>
      </c>
      <c r="O69" s="27">
        <v>100.06504371338399</v>
      </c>
      <c r="P69" s="28">
        <v>6.5043713383985846E-2</v>
      </c>
      <c r="Q69" s="28">
        <v>2.5104608070740255</v>
      </c>
      <c r="S69" s="27"/>
    </row>
    <row r="70" spans="1:73" ht="13">
      <c r="B70" s="26" t="s">
        <v>129</v>
      </c>
      <c r="C70" s="27">
        <v>101.72875612281581</v>
      </c>
      <c r="D70" s="27">
        <v>102.19902989355123</v>
      </c>
      <c r="E70" s="27">
        <v>100.37121173984087</v>
      </c>
      <c r="F70" s="27">
        <v>100.41419902159025</v>
      </c>
      <c r="G70" s="27">
        <v>100.19924299310577</v>
      </c>
      <c r="H70" s="27">
        <v>101.5261896646678</v>
      </c>
      <c r="I70" s="27">
        <v>101.64952832825516</v>
      </c>
      <c r="J70" s="27">
        <v>99.838705928692164</v>
      </c>
      <c r="K70" s="27">
        <v>99.932228894275084</v>
      </c>
      <c r="L70" s="27">
        <v>100.08182510130425</v>
      </c>
      <c r="M70" s="27">
        <v>100.7745498894208</v>
      </c>
      <c r="N70" s="27">
        <v>100.57586542294722</v>
      </c>
      <c r="O70" s="27">
        <v>101.01647301978191</v>
      </c>
      <c r="P70" s="28">
        <v>0.95081086370491619</v>
      </c>
      <c r="Q70" s="28">
        <v>2.9815080485434748</v>
      </c>
      <c r="S70" s="27"/>
    </row>
    <row r="71" spans="1:73" ht="13">
      <c r="B71" s="26" t="s">
        <v>132</v>
      </c>
      <c r="C71" s="27">
        <v>102.05868971457001</v>
      </c>
      <c r="D71" s="27">
        <v>102.68110177689562</v>
      </c>
      <c r="E71" s="27">
        <v>100.41276077062857</v>
      </c>
      <c r="F71" s="27">
        <v>100.44880186240331</v>
      </c>
      <c r="G71" s="27">
        <v>100.56428639071446</v>
      </c>
      <c r="H71" s="27">
        <v>101.58465543385417</v>
      </c>
      <c r="I71" s="27">
        <v>102.14771823659288</v>
      </c>
      <c r="J71" s="27">
        <v>99.637150336385858</v>
      </c>
      <c r="K71" s="27">
        <v>100.06102497674395</v>
      </c>
      <c r="L71" s="27">
        <v>100.08182510130425</v>
      </c>
      <c r="M71" s="27">
        <v>99.654409631273381</v>
      </c>
      <c r="N71" s="27">
        <v>100.65527020212119</v>
      </c>
      <c r="O71" s="27">
        <v>101.2264039451877</v>
      </c>
      <c r="P71" s="28">
        <v>0.20781850635853516</v>
      </c>
      <c r="Q71" s="28">
        <v>2.7551880512751268</v>
      </c>
      <c r="S71" s="27"/>
    </row>
    <row r="72" spans="1:73" ht="13">
      <c r="B72" s="26" t="s">
        <v>136</v>
      </c>
      <c r="C72" s="27">
        <v>101.61352622635468</v>
      </c>
      <c r="D72" s="27">
        <v>102.88843529665012</v>
      </c>
      <c r="E72" s="27">
        <v>100.33025746571371</v>
      </c>
      <c r="F72" s="27">
        <v>102.05638042156517</v>
      </c>
      <c r="G72" s="27">
        <v>100.60582670547448</v>
      </c>
      <c r="H72" s="27">
        <v>101.93492616491072</v>
      </c>
      <c r="I72" s="27">
        <v>102.14627356173733</v>
      </c>
      <c r="J72" s="27">
        <v>86.534861609442359</v>
      </c>
      <c r="K72" s="27">
        <v>100.1160635011442</v>
      </c>
      <c r="L72" s="27">
        <v>104.10072631828758</v>
      </c>
      <c r="M72" s="27">
        <v>99.941085123501864</v>
      </c>
      <c r="N72" s="27">
        <v>100.35219614398936</v>
      </c>
      <c r="O72" s="27">
        <v>101.15275859729405</v>
      </c>
      <c r="P72" s="28">
        <v>-7.2753100992827058E-2</v>
      </c>
      <c r="Q72" s="28">
        <v>2.4858944682738269</v>
      </c>
      <c r="S72" s="27"/>
    </row>
    <row r="73" spans="1:73" ht="13">
      <c r="B73" s="26" t="s">
        <v>137</v>
      </c>
      <c r="C73" s="27">
        <v>101.32793989430527</v>
      </c>
      <c r="D73" s="27">
        <v>102.87390488953979</v>
      </c>
      <c r="E73" s="27">
        <v>100.49817777514791</v>
      </c>
      <c r="F73" s="27">
        <v>102.07316444813645</v>
      </c>
      <c r="G73" s="27">
        <v>100.32793637472845</v>
      </c>
      <c r="H73" s="27">
        <v>101.85360516964853</v>
      </c>
      <c r="I73" s="27">
        <v>101.40187620377684</v>
      </c>
      <c r="J73" s="27">
        <v>86.486538666339371</v>
      </c>
      <c r="K73" s="27">
        <v>99.626178438105455</v>
      </c>
      <c r="L73" s="27">
        <v>104.10072631828758</v>
      </c>
      <c r="M73" s="27">
        <v>99.986454246306991</v>
      </c>
      <c r="N73" s="27">
        <v>100.05281438152885</v>
      </c>
      <c r="O73" s="27">
        <v>100.94456517943817</v>
      </c>
      <c r="P73" s="28">
        <v>-0.20582080087872612</v>
      </c>
      <c r="Q73" s="28">
        <v>2.2047265980774711</v>
      </c>
      <c r="S73" s="27"/>
    </row>
    <row r="74" spans="1:73" ht="13">
      <c r="A74" s="49"/>
      <c r="B74" s="26" t="s">
        <v>138</v>
      </c>
      <c r="C74" s="27">
        <v>100.99263139659993</v>
      </c>
      <c r="D74" s="27">
        <v>103.05294338413495</v>
      </c>
      <c r="E74" s="27">
        <v>100.46835119603229</v>
      </c>
      <c r="F74" s="27">
        <v>102.0648218921728</v>
      </c>
      <c r="G74" s="27">
        <v>100.30557746947397</v>
      </c>
      <c r="H74" s="27">
        <v>101.80015095498787</v>
      </c>
      <c r="I74" s="27">
        <v>101.25557551797189</v>
      </c>
      <c r="J74" s="27">
        <v>86.197142789281244</v>
      </c>
      <c r="K74" s="27">
        <v>99.743657004624893</v>
      </c>
      <c r="L74" s="27">
        <v>104.10072631828758</v>
      </c>
      <c r="M74" s="27">
        <v>99.832635938155022</v>
      </c>
      <c r="N74" s="27">
        <v>100.11241606206633</v>
      </c>
      <c r="O74" s="27">
        <v>100.81187527610466</v>
      </c>
      <c r="P74" s="28">
        <v>-0.13144828857070934</v>
      </c>
      <c r="Q74" s="28">
        <v>1.865483310496387</v>
      </c>
    </row>
    <row r="75" spans="1:73" ht="13">
      <c r="A75" s="49"/>
      <c r="B75" s="26" t="s">
        <v>139</v>
      </c>
      <c r="C75" s="27">
        <v>99.838178336970216</v>
      </c>
      <c r="D75" s="27">
        <v>102.8853692576773</v>
      </c>
      <c r="E75" s="27">
        <v>100.58325105405612</v>
      </c>
      <c r="F75" s="27">
        <v>102.0519553934563</v>
      </c>
      <c r="G75" s="27">
        <v>100.1053398829625</v>
      </c>
      <c r="H75" s="27">
        <v>101.75751899942752</v>
      </c>
      <c r="I75" s="27">
        <v>101.57344722363196</v>
      </c>
      <c r="J75" s="27">
        <v>86.16621883392483</v>
      </c>
      <c r="K75" s="27">
        <v>99.631961842258264</v>
      </c>
      <c r="L75" s="27">
        <v>104.10072631828758</v>
      </c>
      <c r="M75" s="27">
        <v>99.85393532410275</v>
      </c>
      <c r="N75" s="27">
        <v>100.07119897756532</v>
      </c>
      <c r="O75" s="27">
        <v>100.42765860459292</v>
      </c>
      <c r="P75" s="28">
        <v>-0.38112243270887802</v>
      </c>
      <c r="Q75" s="28">
        <v>1.2466574099768906</v>
      </c>
    </row>
    <row r="76" spans="1:73" ht="13">
      <c r="A76" s="49"/>
      <c r="B76" s="26" t="s">
        <v>140</v>
      </c>
      <c r="C76" s="27">
        <v>98.938835981089852</v>
      </c>
      <c r="D76" s="27">
        <v>102.45199355958731</v>
      </c>
      <c r="E76" s="27">
        <v>100.24587118317248</v>
      </c>
      <c r="F76" s="27">
        <v>102.86248510753229</v>
      </c>
      <c r="G76" s="27">
        <v>99.831911960511832</v>
      </c>
      <c r="H76" s="27">
        <v>102.04930469831045</v>
      </c>
      <c r="I76" s="27">
        <v>101.64040945454323</v>
      </c>
      <c r="J76" s="27">
        <v>86.043307482615489</v>
      </c>
      <c r="K76" s="27">
        <v>99.535404497311944</v>
      </c>
      <c r="L76" s="27">
        <v>105.38297972809855</v>
      </c>
      <c r="M76" s="27">
        <v>100.82218012747433</v>
      </c>
      <c r="N76" s="27">
        <v>99.645059230281461</v>
      </c>
      <c r="O76" s="27">
        <v>100.27953371407187</v>
      </c>
      <c r="P76" s="28">
        <v>-0.14749411922889522</v>
      </c>
      <c r="Q76" s="28">
        <v>1.2760439632124587</v>
      </c>
    </row>
    <row r="77" spans="1:73" ht="13">
      <c r="A77" s="49"/>
      <c r="B77" s="26" t="s">
        <v>141</v>
      </c>
      <c r="C77" s="27">
        <v>98.757906270122248</v>
      </c>
      <c r="D77" s="27">
        <v>102.47625127095441</v>
      </c>
      <c r="E77" s="27">
        <v>100.28876097928966</v>
      </c>
      <c r="F77" s="27">
        <v>103.2674530123348</v>
      </c>
      <c r="G77" s="27">
        <v>99.941907894264858</v>
      </c>
      <c r="H77" s="27">
        <v>101.82812355109046</v>
      </c>
      <c r="I77" s="27">
        <v>101.78796906943899</v>
      </c>
      <c r="J77" s="27">
        <v>86.036291411355521</v>
      </c>
      <c r="K77" s="27">
        <v>99.464555541607723</v>
      </c>
      <c r="L77" s="27">
        <v>105.39828803718952</v>
      </c>
      <c r="M77" s="27">
        <v>101.01403981018677</v>
      </c>
      <c r="N77" s="27">
        <v>100.06137134719155</v>
      </c>
      <c r="O77" s="27">
        <v>100.33295262083954</v>
      </c>
      <c r="P77" s="28">
        <v>5.3269999160534098E-2</v>
      </c>
      <c r="Q77" s="28">
        <v>0.86219875796307122</v>
      </c>
    </row>
    <row r="78" spans="1:73" ht="13">
      <c r="A78" s="49"/>
      <c r="B78" s="26" t="s">
        <v>142</v>
      </c>
      <c r="C78" s="27">
        <v>98.801330180723937</v>
      </c>
      <c r="D78" s="27">
        <v>103.7137657963795</v>
      </c>
      <c r="E78" s="27">
        <v>100.28746335641284</v>
      </c>
      <c r="F78" s="27">
        <v>103.25429293967379</v>
      </c>
      <c r="G78" s="27">
        <v>99.579304705839775</v>
      </c>
      <c r="H78" s="27">
        <v>101.88637900895473</v>
      </c>
      <c r="I78" s="27">
        <v>101.46049497133644</v>
      </c>
      <c r="J78" s="27">
        <v>85.973191421889183</v>
      </c>
      <c r="K78" s="27">
        <v>99.316469384659428</v>
      </c>
      <c r="L78" s="27">
        <v>105.41652085052247</v>
      </c>
      <c r="M78" s="27">
        <v>100.93087921837929</v>
      </c>
      <c r="N78" s="27">
        <v>99.859040390863967</v>
      </c>
      <c r="O78" s="27">
        <v>100.31942318265622</v>
      </c>
      <c r="P78" s="28">
        <f>O78/O77*100-100</f>
        <v>-1.3484541050473808E-2</v>
      </c>
      <c r="Q78" s="28">
        <f>O78/O65*100-100</f>
        <v>0.58522077644249748</v>
      </c>
    </row>
    <row r="79" spans="1:73" ht="13">
      <c r="A79" s="49"/>
      <c r="B79" s="26" t="s">
        <v>143</v>
      </c>
      <c r="C79" s="27">
        <v>98.206902113648553</v>
      </c>
      <c r="D79" s="27">
        <v>104.11183547879413</v>
      </c>
      <c r="E79" s="27">
        <v>100.10071040930113</v>
      </c>
      <c r="F79" s="27">
        <v>103.24380398013855</v>
      </c>
      <c r="G79" s="27">
        <v>99.212138759144736</v>
      </c>
      <c r="H79" s="27">
        <v>101.99142005235505</v>
      </c>
      <c r="I79" s="27">
        <v>101.3327153823067</v>
      </c>
      <c r="J79" s="27">
        <v>85.964683802190422</v>
      </c>
      <c r="K79" s="27">
        <v>99.183795443564463</v>
      </c>
      <c r="L79" s="27">
        <v>111.28774081799776</v>
      </c>
      <c r="M79" s="27">
        <v>102.02312525775854</v>
      </c>
      <c r="N79" s="27">
        <v>99.587386732503703</v>
      </c>
      <c r="O79" s="27">
        <v>100.41235755163937</v>
      </c>
      <c r="P79" s="28">
        <f>O79/O78*100-100</f>
        <v>9.2638460265021649E-2</v>
      </c>
      <c r="Q79" s="28">
        <f>O79/O66*100-100</f>
        <v>0.54379461596913359</v>
      </c>
    </row>
    <row r="80" spans="1:73" ht="13">
      <c r="A80" s="49"/>
      <c r="B80" s="26" t="s">
        <v>124</v>
      </c>
      <c r="C80" s="27">
        <v>97.803788621196048</v>
      </c>
      <c r="D80" s="27">
        <v>104.25617366768546</v>
      </c>
      <c r="E80" s="27">
        <v>100.09452596575667</v>
      </c>
      <c r="F80" s="27">
        <v>103.63087059003304</v>
      </c>
      <c r="G80" s="27">
        <v>98.920939209801915</v>
      </c>
      <c r="H80" s="27">
        <v>102.10872600935454</v>
      </c>
      <c r="I80" s="27">
        <v>101.60928308715212</v>
      </c>
      <c r="J80" s="27">
        <v>86.007850921401698</v>
      </c>
      <c r="K80" s="27">
        <v>98.965022851892272</v>
      </c>
      <c r="L80" s="27">
        <v>111.28677139995082</v>
      </c>
      <c r="M80" s="27">
        <v>102.02602694375123</v>
      </c>
      <c r="N80" s="27">
        <v>99.130358611932294</v>
      </c>
      <c r="O80" s="27">
        <v>100.33148665620949</v>
      </c>
      <c r="P80" s="28">
        <f>O80/O79*100-100</f>
        <v>-8.0538787656976751E-2</v>
      </c>
      <c r="Q80" s="28">
        <f>O80/O67*100-100</f>
        <v>0.33148665620950624</v>
      </c>
    </row>
    <row r="81" spans="1:20" ht="13">
      <c r="A81" s="49"/>
      <c r="B81" s="26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8"/>
      <c r="Q81" s="28"/>
      <c r="S81" s="56"/>
    </row>
    <row r="82" spans="1:20" ht="13">
      <c r="A82" s="5">
        <v>2014</v>
      </c>
      <c r="B82" s="26" t="s">
        <v>125</v>
      </c>
      <c r="C82" s="27">
        <v>98.235550038572285</v>
      </c>
      <c r="D82" s="27">
        <v>104.46588578868482</v>
      </c>
      <c r="E82" s="27">
        <v>100.02760546237856</v>
      </c>
      <c r="F82" s="27">
        <v>103.63133381283573</v>
      </c>
      <c r="G82" s="27">
        <v>98.929472501680578</v>
      </c>
      <c r="H82" s="27">
        <v>101.87812267889858</v>
      </c>
      <c r="I82" s="27">
        <v>101.62275249511644</v>
      </c>
      <c r="J82" s="27">
        <v>86.003850607805859</v>
      </c>
      <c r="K82" s="27">
        <v>98.893856796081721</v>
      </c>
      <c r="L82" s="27">
        <v>111.30574275440954</v>
      </c>
      <c r="M82" s="27">
        <v>102.18561299086016</v>
      </c>
      <c r="N82" s="27">
        <v>99.044622759199314</v>
      </c>
      <c r="O82" s="27">
        <v>100.4769473532584</v>
      </c>
      <c r="P82" s="28">
        <f>O82/O80*100-100</f>
        <v>0.14498010733892386</v>
      </c>
      <c r="Q82" s="28">
        <f t="shared" ref="Q82:Q93" si="11">O82/O69*100-100</f>
        <v>0.41163589660165201</v>
      </c>
    </row>
    <row r="83" spans="1:20" ht="13">
      <c r="A83" s="49"/>
      <c r="B83" s="26" t="s">
        <v>129</v>
      </c>
      <c r="C83" s="27">
        <v>98.412818725558552</v>
      </c>
      <c r="D83" s="27">
        <v>104.4539221900725</v>
      </c>
      <c r="E83" s="27">
        <v>99.936740072149817</v>
      </c>
      <c r="F83" s="27">
        <v>103.51259210081344</v>
      </c>
      <c r="G83" s="27">
        <v>98.850224188718329</v>
      </c>
      <c r="H83" s="27">
        <v>101.97283886928098</v>
      </c>
      <c r="I83" s="27">
        <v>101.7007736513572</v>
      </c>
      <c r="J83" s="27">
        <v>86.003850607805859</v>
      </c>
      <c r="K83" s="27">
        <v>98.856100341179811</v>
      </c>
      <c r="L83" s="27">
        <v>111.55778504185176</v>
      </c>
      <c r="M83" s="27">
        <v>102.10740958756575</v>
      </c>
      <c r="N83" s="27">
        <v>99.117898025139667</v>
      </c>
      <c r="O83" s="27">
        <v>100.52638763907935</v>
      </c>
      <c r="P83" s="28">
        <f t="shared" ref="P83:P89" si="12">O83/O82*100-100</f>
        <v>4.9205601009276734E-2</v>
      </c>
      <c r="Q83" s="28">
        <f t="shared" si="11"/>
        <v>-0.48515392198122242</v>
      </c>
      <c r="T83" s="57"/>
    </row>
    <row r="84" spans="1:20" ht="13">
      <c r="A84" s="49"/>
      <c r="B84" s="26" t="s">
        <v>132</v>
      </c>
      <c r="C84" s="27">
        <v>98.275202978602877</v>
      </c>
      <c r="D84" s="27">
        <v>104.39993069032762</v>
      </c>
      <c r="E84" s="27">
        <v>99.878098741312058</v>
      </c>
      <c r="F84" s="27">
        <v>102.66615420632425</v>
      </c>
      <c r="G84" s="27">
        <v>98.730666998424823</v>
      </c>
      <c r="H84" s="27">
        <v>101.9925499841227</v>
      </c>
      <c r="I84" s="27">
        <v>101.70020308882229</v>
      </c>
      <c r="J84" s="27">
        <v>86.011019249109381</v>
      </c>
      <c r="K84" s="27">
        <v>98.851734923953501</v>
      </c>
      <c r="L84" s="27">
        <v>111.55778504185176</v>
      </c>
      <c r="M84" s="27">
        <v>102.11658216650578</v>
      </c>
      <c r="N84" s="27">
        <v>98.824023117715811</v>
      </c>
      <c r="O84" s="27">
        <v>100.30147145504499</v>
      </c>
      <c r="P84" s="28">
        <f t="shared" si="12"/>
        <v>-0.22373845247665258</v>
      </c>
      <c r="Q84" s="28">
        <f t="shared" si="11"/>
        <v>-0.91372651214948064</v>
      </c>
      <c r="T84" s="57"/>
    </row>
    <row r="85" spans="1:20" ht="13">
      <c r="A85" s="49"/>
      <c r="B85" s="26" t="s">
        <v>136</v>
      </c>
      <c r="C85" s="27">
        <v>97.821330653113463</v>
      </c>
      <c r="D85" s="27">
        <v>104.7180527616384</v>
      </c>
      <c r="E85" s="27">
        <v>99.77464629848015</v>
      </c>
      <c r="F85" s="27">
        <v>102.53055970005651</v>
      </c>
      <c r="G85" s="27">
        <v>97.990089942676747</v>
      </c>
      <c r="H85" s="27">
        <v>102.15680907623285</v>
      </c>
      <c r="I85" s="27">
        <v>102.03599079827075</v>
      </c>
      <c r="J85" s="27">
        <v>85.997026012511768</v>
      </c>
      <c r="K85" s="27">
        <v>99.184164628350771</v>
      </c>
      <c r="L85" s="27">
        <v>125.65853349590925</v>
      </c>
      <c r="M85" s="27">
        <v>101.07144249990532</v>
      </c>
      <c r="N85" s="27">
        <v>98.789858240049355</v>
      </c>
      <c r="O85" s="27">
        <v>100.88670158945594</v>
      </c>
      <c r="P85" s="28">
        <f t="shared" si="12"/>
        <v>0.5834711354890203</v>
      </c>
      <c r="Q85" s="28">
        <f t="shared" si="11"/>
        <v>-0.2630249649417209</v>
      </c>
      <c r="T85" s="57"/>
    </row>
    <row r="86" spans="1:20" ht="13">
      <c r="A86" s="49"/>
      <c r="B86" s="26" t="s">
        <v>137</v>
      </c>
      <c r="C86" s="27">
        <v>97.531565854177018</v>
      </c>
      <c r="D86" s="27">
        <v>104.83557788113667</v>
      </c>
      <c r="E86" s="27">
        <v>99.660608111949671</v>
      </c>
      <c r="F86" s="27">
        <v>102.47363211924322</v>
      </c>
      <c r="G86" s="27">
        <v>97.701153481515561</v>
      </c>
      <c r="H86" s="27">
        <v>102.15188051955408</v>
      </c>
      <c r="I86" s="27">
        <v>102.27510497866587</v>
      </c>
      <c r="J86" s="27">
        <v>85.9677769473128</v>
      </c>
      <c r="K86" s="27">
        <v>98.988765248259384</v>
      </c>
      <c r="L86" s="27">
        <v>125.7477944890167</v>
      </c>
      <c r="M86" s="27">
        <v>100.93765492522925</v>
      </c>
      <c r="N86" s="27">
        <v>98.36211903357264</v>
      </c>
      <c r="O86" s="27">
        <v>100.75368990171151</v>
      </c>
      <c r="P86" s="28">
        <f t="shared" si="12"/>
        <v>-0.13184263698668985</v>
      </c>
      <c r="Q86" s="28">
        <f t="shared" si="11"/>
        <v>-0.1890892069200163</v>
      </c>
      <c r="T86" s="57"/>
    </row>
    <row r="87" spans="1:20" ht="13">
      <c r="A87" s="49"/>
      <c r="B87" s="26" t="s">
        <v>154</v>
      </c>
      <c r="C87" s="27">
        <v>97.416014486309507</v>
      </c>
      <c r="D87" s="27">
        <v>104.78545820278123</v>
      </c>
      <c r="E87" s="27">
        <v>99.775740250413193</v>
      </c>
      <c r="F87" s="27">
        <v>102.47252176458198</v>
      </c>
      <c r="G87" s="27">
        <v>97.757961265986694</v>
      </c>
      <c r="H87" s="27">
        <v>102.45426681873039</v>
      </c>
      <c r="I87" s="27">
        <v>102.24218780900286</v>
      </c>
      <c r="J87" s="27">
        <v>85.9677769473128</v>
      </c>
      <c r="K87" s="27">
        <v>98.904195729773377</v>
      </c>
      <c r="L87" s="27">
        <v>125.7477944890167</v>
      </c>
      <c r="M87" s="27">
        <v>100.82594594862491</v>
      </c>
      <c r="N87" s="27">
        <v>98.439958466660158</v>
      </c>
      <c r="O87" s="27">
        <v>100.72819017596993</v>
      </c>
      <c r="P87" s="28">
        <f t="shared" si="12"/>
        <v>-2.5308974556125463E-2</v>
      </c>
      <c r="Q87" s="28">
        <f t="shared" si="11"/>
        <v>-8.301115310625562E-2</v>
      </c>
      <c r="T87" s="57"/>
    </row>
    <row r="88" spans="1:20" ht="13">
      <c r="A88" s="49"/>
      <c r="B88" s="26" t="s">
        <v>155</v>
      </c>
      <c r="C88" s="27">
        <v>96.963715639532111</v>
      </c>
      <c r="D88" s="27">
        <v>104.67436144630037</v>
      </c>
      <c r="E88" s="27">
        <v>99.89559169156415</v>
      </c>
      <c r="F88" s="27">
        <v>102.7754701733694</v>
      </c>
      <c r="G88" s="27">
        <v>97.745531670779869</v>
      </c>
      <c r="H88" s="27">
        <v>102.56577850844637</v>
      </c>
      <c r="I88" s="27">
        <v>102.12487844200285</v>
      </c>
      <c r="J88" s="27">
        <v>85.855130334520013</v>
      </c>
      <c r="K88" s="27">
        <v>98.827377683855829</v>
      </c>
      <c r="L88" s="27">
        <v>127.99903194339548</v>
      </c>
      <c r="M88" s="27">
        <v>101.67515647968013</v>
      </c>
      <c r="N88" s="27">
        <v>98.08014977281735</v>
      </c>
      <c r="O88" s="27">
        <v>100.74235778886099</v>
      </c>
      <c r="P88" s="28">
        <f t="shared" si="12"/>
        <v>1.4065191547956601E-2</v>
      </c>
      <c r="Q88" s="28">
        <f t="shared" si="11"/>
        <v>0.31335907721110345</v>
      </c>
      <c r="T88" s="57"/>
    </row>
    <row r="89" spans="1:20" ht="13">
      <c r="A89" s="49"/>
      <c r="B89" s="26" t="s">
        <v>140</v>
      </c>
      <c r="C89" s="27">
        <v>96.17694744519271</v>
      </c>
      <c r="D89" s="27">
        <v>104.52136131237623</v>
      </c>
      <c r="E89" s="27">
        <v>99.810196498631811</v>
      </c>
      <c r="F89" s="27">
        <v>102.77918694447786</v>
      </c>
      <c r="G89" s="27">
        <v>97.61003769666938</v>
      </c>
      <c r="H89" s="27">
        <v>102.61164527779684</v>
      </c>
      <c r="I89" s="27">
        <v>102.40103137322818</v>
      </c>
      <c r="J89" s="27">
        <v>85.80443767396028</v>
      </c>
      <c r="K89" s="27">
        <v>98.754682297943091</v>
      </c>
      <c r="L89" s="27">
        <v>127.97701512661595</v>
      </c>
      <c r="M89" s="27">
        <v>101.7053747347871</v>
      </c>
      <c r="N89" s="27">
        <v>96.894150006548983</v>
      </c>
      <c r="O89" s="27">
        <v>100.43144560216024</v>
      </c>
      <c r="P89" s="28">
        <f t="shared" si="12"/>
        <v>-0.3086211138242021</v>
      </c>
      <c r="Q89" s="28">
        <f t="shared" si="11"/>
        <v>0.15148842686237174</v>
      </c>
      <c r="T89" s="57"/>
    </row>
    <row r="90" spans="1:20" ht="13">
      <c r="A90" s="49"/>
      <c r="B90" s="26" t="s">
        <v>141</v>
      </c>
      <c r="C90" s="27">
        <v>95.847753139281949</v>
      </c>
      <c r="D90" s="27">
        <v>104.62341010646539</v>
      </c>
      <c r="E90" s="27">
        <v>99.947180924275202</v>
      </c>
      <c r="F90" s="27">
        <v>103.2400759029384</v>
      </c>
      <c r="G90" s="27">
        <v>97.343924994212216</v>
      </c>
      <c r="H90" s="27">
        <v>102.82530263528605</v>
      </c>
      <c r="I90" s="27">
        <v>102.79313297500155</v>
      </c>
      <c r="J90" s="27">
        <v>85.756753833695711</v>
      </c>
      <c r="K90" s="27">
        <v>98.619915768582985</v>
      </c>
      <c r="L90" s="27">
        <v>127.9739208552559</v>
      </c>
      <c r="M90" s="27">
        <v>101.29480902833961</v>
      </c>
      <c r="N90" s="27">
        <v>97.003844643669083</v>
      </c>
      <c r="O90" s="27">
        <v>100.42608207211846</v>
      </c>
      <c r="P90" s="28">
        <f>O90/O89*100-100</f>
        <v>-5.3404887379855381E-3</v>
      </c>
      <c r="Q90" s="28">
        <f t="shared" si="11"/>
        <v>9.2820403313425004E-2</v>
      </c>
      <c r="T90" s="57"/>
    </row>
    <row r="91" spans="1:20" ht="13">
      <c r="A91" s="49"/>
      <c r="B91" s="26" t="s">
        <v>142</v>
      </c>
      <c r="C91" s="27">
        <v>95.614464064936399</v>
      </c>
      <c r="D91" s="27">
        <v>104.7901158959988</v>
      </c>
      <c r="E91" s="27">
        <v>100.01986150306151</v>
      </c>
      <c r="F91" s="27">
        <v>103.24325749786067</v>
      </c>
      <c r="G91" s="27">
        <v>97.207987696605926</v>
      </c>
      <c r="H91" s="27">
        <v>102.81827641120651</v>
      </c>
      <c r="I91" s="27">
        <v>102.5118241538858</v>
      </c>
      <c r="J91" s="27">
        <v>85.709200204013783</v>
      </c>
      <c r="K91" s="27">
        <v>98.576176521047898</v>
      </c>
      <c r="L91" s="27">
        <v>127.98247157102121</v>
      </c>
      <c r="M91" s="27">
        <v>101.31547563545283</v>
      </c>
      <c r="N91" s="27">
        <v>97.036788285656471</v>
      </c>
      <c r="O91" s="27">
        <v>100.31857870329038</v>
      </c>
      <c r="P91" s="28">
        <f>O91/O90*100-100</f>
        <v>-0.10704725964603767</v>
      </c>
      <c r="Q91" s="28">
        <f t="shared" si="11"/>
        <v>-8.4179049186161592E-4</v>
      </c>
      <c r="T91" s="57"/>
    </row>
    <row r="92" spans="1:20" ht="13">
      <c r="A92" s="49"/>
      <c r="B92" s="26" t="s">
        <v>143</v>
      </c>
      <c r="C92" s="27">
        <v>95.506723562191922</v>
      </c>
      <c r="D92" s="27">
        <v>104.98452207889673</v>
      </c>
      <c r="E92" s="27">
        <v>100.14462994321188</v>
      </c>
      <c r="F92" s="27">
        <v>103.21391129763079</v>
      </c>
      <c r="G92" s="27">
        <v>97.12275294814873</v>
      </c>
      <c r="H92" s="27">
        <v>102.91558829284968</v>
      </c>
      <c r="I92" s="27">
        <v>102.61176925545362</v>
      </c>
      <c r="J92" s="27">
        <v>85.724869399822396</v>
      </c>
      <c r="K92" s="27">
        <v>98.600337461357853</v>
      </c>
      <c r="L92" s="27">
        <v>116.23437756631766</v>
      </c>
      <c r="M92" s="27">
        <v>100.68624432032387</v>
      </c>
      <c r="N92" s="27">
        <v>97.094515421905825</v>
      </c>
      <c r="O92" s="27">
        <v>99.624710862214954</v>
      </c>
      <c r="P92" s="28">
        <f>O92/O91*100-100</f>
        <v>-0.69166434577154234</v>
      </c>
      <c r="Q92" s="28">
        <f t="shared" si="11"/>
        <v>-0.784412106865787</v>
      </c>
      <c r="T92" s="57"/>
    </row>
    <row r="93" spans="1:20" ht="13">
      <c r="A93" s="49"/>
      <c r="B93" s="26" t="s">
        <v>124</v>
      </c>
      <c r="C93" s="27">
        <v>95.162485015218323</v>
      </c>
      <c r="D93" s="27">
        <v>104.99821493984814</v>
      </c>
      <c r="E93" s="27">
        <v>100.03991422225013</v>
      </c>
      <c r="F93" s="27">
        <v>103.3791968922681</v>
      </c>
      <c r="G93" s="27">
        <v>97.02562844413346</v>
      </c>
      <c r="H93" s="27">
        <v>103.05025601616039</v>
      </c>
      <c r="I93" s="27">
        <v>102.80974058670823</v>
      </c>
      <c r="J93" s="27">
        <v>85.726934107826182</v>
      </c>
      <c r="K93" s="27">
        <v>98.438840740199453</v>
      </c>
      <c r="L93" s="27">
        <v>116.23437756631766</v>
      </c>
      <c r="M93" s="27">
        <v>100.45450045637484</v>
      </c>
      <c r="N93" s="27">
        <v>96.944470190065815</v>
      </c>
      <c r="O93" s="27">
        <v>99.53310172868207</v>
      </c>
      <c r="P93" s="28">
        <f>O93/O92*100-100</f>
        <v>-9.1954227761405605E-2</v>
      </c>
      <c r="Q93" s="28">
        <f t="shared" si="11"/>
        <v>-0.79574713196778646</v>
      </c>
      <c r="S93" s="57"/>
      <c r="T93" s="57"/>
    </row>
    <row r="94" spans="1:20" ht="13">
      <c r="A94" s="49"/>
      <c r="B94" s="26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8"/>
      <c r="Q94" s="28"/>
      <c r="S94" s="57"/>
      <c r="T94" s="57"/>
    </row>
    <row r="96" spans="1:20" ht="13">
      <c r="A96" s="5">
        <v>2015</v>
      </c>
      <c r="B96" s="26" t="s">
        <v>125</v>
      </c>
      <c r="C96" s="27">
        <v>95.541092273017014</v>
      </c>
      <c r="D96" s="27">
        <v>104.95464342936842</v>
      </c>
      <c r="E96" s="27">
        <v>100.03211007300693</v>
      </c>
      <c r="F96" s="27">
        <v>103.46088454797469</v>
      </c>
      <c r="G96" s="27">
        <v>97.092560321096897</v>
      </c>
      <c r="H96" s="27">
        <v>103.10884361115016</v>
      </c>
      <c r="I96" s="27">
        <v>101.81587602829181</v>
      </c>
      <c r="J96" s="27">
        <v>74.22802573144611</v>
      </c>
      <c r="K96" s="27">
        <v>98.459725164435724</v>
      </c>
      <c r="L96" s="27">
        <v>116.1441315409688</v>
      </c>
      <c r="M96" s="27">
        <v>99.97607969832228</v>
      </c>
      <c r="N96" s="27">
        <v>97.237934809533741</v>
      </c>
      <c r="O96" s="27">
        <v>99.191340884751583</v>
      </c>
      <c r="P96" s="28">
        <f>O96/O93*100-100</f>
        <v>-0.34336400453197768</v>
      </c>
      <c r="Q96" s="28">
        <f t="shared" ref="Q96:Q107" si="13">O96/O82*100-100</f>
        <v>-1.2795039084804785</v>
      </c>
      <c r="S96" s="57"/>
      <c r="T96" s="57"/>
    </row>
    <row r="97" spans="1:20" ht="13">
      <c r="A97" s="49"/>
      <c r="B97" s="26" t="s">
        <v>129</v>
      </c>
      <c r="C97" s="27">
        <v>95.587260869720041</v>
      </c>
      <c r="D97" s="27">
        <v>105.21219509871958</v>
      </c>
      <c r="E97" s="27">
        <v>99.684627794221072</v>
      </c>
      <c r="F97" s="27">
        <v>103.36432702614773</v>
      </c>
      <c r="G97" s="27">
        <v>96.987495930126627</v>
      </c>
      <c r="H97" s="27">
        <v>103.09161870494813</v>
      </c>
      <c r="I97" s="27">
        <v>101.39832074447757</v>
      </c>
      <c r="J97" s="27">
        <v>74.155399837212968</v>
      </c>
      <c r="K97" s="27">
        <v>98.293936731880166</v>
      </c>
      <c r="L97" s="27">
        <v>116.1441315409688</v>
      </c>
      <c r="M97" s="27">
        <v>99.698196924092727</v>
      </c>
      <c r="N97" s="27">
        <v>97.335784922230175</v>
      </c>
      <c r="O97" s="27">
        <v>99.122468498647919</v>
      </c>
      <c r="P97" s="28">
        <f t="shared" ref="P97:P102" si="14">O97/O96*100-100</f>
        <v>-6.9433869417778737E-2</v>
      </c>
      <c r="Q97" s="28">
        <f t="shared" si="13"/>
        <v>-1.3965677802647463</v>
      </c>
      <c r="S97" s="57"/>
      <c r="T97" s="57"/>
    </row>
    <row r="98" spans="1:20" ht="13">
      <c r="A98" s="49"/>
      <c r="B98" s="26" t="s">
        <v>132</v>
      </c>
      <c r="C98" s="27">
        <v>95.555963822637111</v>
      </c>
      <c r="D98" s="27">
        <v>105.33897907548737</v>
      </c>
      <c r="E98" s="27">
        <v>99.414807642792098</v>
      </c>
      <c r="F98" s="27">
        <v>103.3018879550163</v>
      </c>
      <c r="G98" s="27">
        <v>96.971742021099487</v>
      </c>
      <c r="H98" s="27">
        <v>103.04194137443547</v>
      </c>
      <c r="I98" s="27">
        <v>101.4152050442184</v>
      </c>
      <c r="J98" s="27">
        <v>74.155399837212968</v>
      </c>
      <c r="K98" s="27">
        <v>98.319238219512883</v>
      </c>
      <c r="L98" s="27">
        <v>116.14195979360063</v>
      </c>
      <c r="M98" s="27">
        <v>99.813644201131083</v>
      </c>
      <c r="N98" s="27">
        <v>97.431349982673325</v>
      </c>
      <c r="O98" s="27">
        <v>99.094884414089577</v>
      </c>
      <c r="P98" s="28">
        <f t="shared" si="14"/>
        <v>-2.7828286539005376E-2</v>
      </c>
      <c r="Q98" s="28">
        <f t="shared" si="13"/>
        <v>-1.202960458557385</v>
      </c>
      <c r="S98" s="57"/>
      <c r="T98" s="57"/>
    </row>
    <row r="99" spans="1:20" ht="13">
      <c r="A99" s="49"/>
      <c r="B99" s="26" t="s">
        <v>136</v>
      </c>
      <c r="C99" s="27">
        <v>94.956176945655244</v>
      </c>
      <c r="D99" s="27">
        <v>105.33282226088323</v>
      </c>
      <c r="E99" s="27">
        <v>98.704120949659895</v>
      </c>
      <c r="F99" s="27">
        <v>99.842785849454202</v>
      </c>
      <c r="G99" s="27">
        <v>96.522718055126091</v>
      </c>
      <c r="H99" s="27">
        <v>102.98625413160035</v>
      </c>
      <c r="I99" s="27">
        <v>101.26521539882852</v>
      </c>
      <c r="J99" s="27">
        <v>74.061317910478195</v>
      </c>
      <c r="K99" s="27">
        <v>98.246065840233754</v>
      </c>
      <c r="L99" s="27">
        <v>116.83246398500175</v>
      </c>
      <c r="M99" s="27">
        <v>100.21833084400063</v>
      </c>
      <c r="N99" s="27">
        <v>97.396331699721898</v>
      </c>
      <c r="O99" s="27">
        <v>98.215105993599948</v>
      </c>
      <c r="P99" s="28">
        <f t="shared" si="14"/>
        <v>-0.8878141648697806</v>
      </c>
      <c r="Q99" s="28">
        <f t="shared" si="13"/>
        <v>-2.6481147205383593</v>
      </c>
      <c r="S99" s="60"/>
      <c r="T99" s="57"/>
    </row>
    <row r="100" spans="1:20" ht="13">
      <c r="A100" s="49"/>
      <c r="B100" s="26" t="s">
        <v>137</v>
      </c>
      <c r="C100" s="27">
        <v>94.607534942160342</v>
      </c>
      <c r="D100" s="27">
        <v>105.15851590639508</v>
      </c>
      <c r="E100" s="27">
        <v>98.29710818382577</v>
      </c>
      <c r="F100" s="27">
        <v>100.02399464367792</v>
      </c>
      <c r="G100" s="27">
        <v>96.281947286087089</v>
      </c>
      <c r="H100" s="27">
        <v>103.09141411266583</v>
      </c>
      <c r="I100" s="27">
        <v>101.01217677100736</v>
      </c>
      <c r="J100" s="27">
        <v>74.047658201228487</v>
      </c>
      <c r="K100" s="27">
        <v>98.138818852097415</v>
      </c>
      <c r="L100" s="27">
        <v>116.83325083567668</v>
      </c>
      <c r="M100" s="27">
        <v>100.13914443883866</v>
      </c>
      <c r="N100" s="27">
        <v>96.966940551748493</v>
      </c>
      <c r="O100" s="27">
        <v>98.031293052929826</v>
      </c>
      <c r="P100" s="28">
        <f t="shared" si="14"/>
        <v>-0.18715343104359761</v>
      </c>
      <c r="Q100" s="28">
        <f t="shared" si="13"/>
        <v>-2.7020319071564245</v>
      </c>
      <c r="S100" s="57"/>
      <c r="T100" s="57"/>
    </row>
    <row r="101" spans="1:20" ht="13">
      <c r="A101" s="49"/>
      <c r="B101" s="26" t="s">
        <v>138</v>
      </c>
      <c r="C101" s="27">
        <v>94.181311169807216</v>
      </c>
      <c r="D101" s="27">
        <v>105.53672164742134</v>
      </c>
      <c r="E101" s="27">
        <v>98.237254179867548</v>
      </c>
      <c r="F101" s="27">
        <v>100.00404174856939</v>
      </c>
      <c r="G101" s="27">
        <v>96.216879689755373</v>
      </c>
      <c r="H101" s="27">
        <v>102.91949040344068</v>
      </c>
      <c r="I101" s="27">
        <v>101.07398463204837</v>
      </c>
      <c r="J101" s="27">
        <v>74.052140902917031</v>
      </c>
      <c r="K101" s="27">
        <v>98.046542594620462</v>
      </c>
      <c r="L101" s="27">
        <v>116.83325083567668</v>
      </c>
      <c r="M101" s="27">
        <v>100.06597963378624</v>
      </c>
      <c r="N101" s="27">
        <v>97.077477889484328</v>
      </c>
      <c r="O101" s="27">
        <v>97.895193556469508</v>
      </c>
      <c r="P101" s="28">
        <f t="shared" si="14"/>
        <v>-0.1388327055798726</v>
      </c>
      <c r="Q101" s="28">
        <f t="shared" si="13"/>
        <v>-2.812516153175423</v>
      </c>
      <c r="S101" s="57"/>
      <c r="T101" s="57"/>
    </row>
    <row r="102" spans="1:20" ht="13">
      <c r="A102" s="49"/>
      <c r="B102" s="26" t="s">
        <v>139</v>
      </c>
      <c r="C102" s="27">
        <v>93.423005445725721</v>
      </c>
      <c r="D102" s="27">
        <v>105.44953614631156</v>
      </c>
      <c r="E102" s="27">
        <v>98.28990361328114</v>
      </c>
      <c r="F102" s="27">
        <v>99.44421982686535</v>
      </c>
      <c r="G102" s="27">
        <v>95.430012079211835</v>
      </c>
      <c r="H102" s="27">
        <v>103.07571509434865</v>
      </c>
      <c r="I102" s="27">
        <v>100.98400251062425</v>
      </c>
      <c r="J102" s="27">
        <v>74.036494120415085</v>
      </c>
      <c r="K102" s="27">
        <v>97.907744020231533</v>
      </c>
      <c r="L102" s="27">
        <v>125.56736206911533</v>
      </c>
      <c r="M102" s="27">
        <v>100.04099859484789</v>
      </c>
      <c r="N102" s="27">
        <v>97.110142546095958</v>
      </c>
      <c r="O102" s="27">
        <v>97.950665815198548</v>
      </c>
      <c r="P102" s="28">
        <f t="shared" si="14"/>
        <v>5.6664946167188646E-2</v>
      </c>
      <c r="Q102" s="28">
        <f t="shared" si="13"/>
        <v>-2.771120345935671</v>
      </c>
      <c r="S102" s="58"/>
      <c r="T102" s="57"/>
    </row>
    <row r="103" spans="1:20" ht="13">
      <c r="B103" s="26" t="s">
        <v>140</v>
      </c>
      <c r="C103" s="27">
        <v>92.721018344367238</v>
      </c>
      <c r="D103" s="27">
        <v>105.16248810189504</v>
      </c>
      <c r="E103" s="27">
        <v>98.282941417010221</v>
      </c>
      <c r="F103" s="27">
        <v>99.468838517529505</v>
      </c>
      <c r="G103" s="27">
        <v>95.295510516833033</v>
      </c>
      <c r="H103" s="27">
        <v>103.03950357537479</v>
      </c>
      <c r="I103" s="27">
        <v>100.69274316345033</v>
      </c>
      <c r="J103" s="27">
        <v>73.990892720392551</v>
      </c>
      <c r="K103" s="27">
        <v>97.657612438180436</v>
      </c>
      <c r="L103" s="27">
        <v>125.56721265738453</v>
      </c>
      <c r="M103" s="27">
        <v>99.898893818819758</v>
      </c>
      <c r="N103" s="27">
        <v>97.020119056925253</v>
      </c>
      <c r="O103" s="27">
        <v>97.651844951947865</v>
      </c>
      <c r="P103" s="28">
        <f>O103/O102*100-100</f>
        <v>-0.30507282494073706</v>
      </c>
      <c r="Q103" s="28">
        <f t="shared" si="13"/>
        <v>-2.7676597041361219</v>
      </c>
    </row>
    <row r="104" spans="1:20" ht="13">
      <c r="B104" s="26" t="s">
        <v>141</v>
      </c>
      <c r="C104" s="27">
        <v>92.28303373582682</v>
      </c>
      <c r="D104" s="27">
        <v>105.11493326421676</v>
      </c>
      <c r="E104" s="27">
        <v>98.279024058331814</v>
      </c>
      <c r="F104" s="27">
        <v>98.856387954152638</v>
      </c>
      <c r="G104" s="27">
        <v>94.796199339394306</v>
      </c>
      <c r="H104" s="27">
        <v>103.07735816497772</v>
      </c>
      <c r="I104" s="27">
        <v>100.27362285224415</v>
      </c>
      <c r="J104" s="27">
        <v>73.709566794995553</v>
      </c>
      <c r="K104" s="27">
        <v>97.644375939365162</v>
      </c>
      <c r="L104" s="27">
        <v>125.56721265738453</v>
      </c>
      <c r="M104" s="27">
        <v>101.17548678464802</v>
      </c>
      <c r="N104" s="27">
        <v>96.732141864351732</v>
      </c>
      <c r="O104" s="27">
        <v>97.300946760849044</v>
      </c>
      <c r="P104" s="28">
        <f>O104/O103*100-100</f>
        <v>-0.35933595650085692</v>
      </c>
      <c r="Q104" s="28">
        <f t="shared" si="13"/>
        <v>-3.1118761648245652</v>
      </c>
    </row>
    <row r="105" spans="1:20" ht="13">
      <c r="B105" s="26" t="s">
        <v>142</v>
      </c>
      <c r="C105" s="27">
        <v>91.791155163014082</v>
      </c>
      <c r="D105" s="27">
        <v>104.6622506664861</v>
      </c>
      <c r="E105" s="27">
        <v>97.976422048948493</v>
      </c>
      <c r="F105" s="27">
        <v>98.772935955155887</v>
      </c>
      <c r="G105" s="27">
        <v>94.49007840916741</v>
      </c>
      <c r="H105" s="27">
        <v>103.70135332050737</v>
      </c>
      <c r="I105" s="27">
        <v>99.805035985800927</v>
      </c>
      <c r="J105" s="27">
        <v>73.726775535239909</v>
      </c>
      <c r="K105" s="27">
        <v>97.503419782866729</v>
      </c>
      <c r="L105" s="27">
        <v>125.56721265738453</v>
      </c>
      <c r="M105" s="27">
        <v>100.99344692843363</v>
      </c>
      <c r="N105" s="27">
        <v>96.84669134117361</v>
      </c>
      <c r="O105" s="27">
        <v>97.02009556717087</v>
      </c>
      <c r="P105" s="28">
        <f>O105/O104*100-100</f>
        <v>-0.28864178924020223</v>
      </c>
      <c r="Q105" s="28">
        <f t="shared" si="13"/>
        <v>-3.2880082420977601</v>
      </c>
    </row>
    <row r="106" spans="1:20" ht="13">
      <c r="B106" s="26" t="s">
        <v>143</v>
      </c>
      <c r="C106" s="27">
        <v>91.825970439947611</v>
      </c>
      <c r="D106" s="27">
        <v>104.50969634280445</v>
      </c>
      <c r="E106" s="27">
        <v>97.79147045553448</v>
      </c>
      <c r="F106" s="27">
        <v>98.760175118889578</v>
      </c>
      <c r="G106" s="27">
        <v>94.265754042798619</v>
      </c>
      <c r="H106" s="27">
        <v>103.70375884218872</v>
      </c>
      <c r="I106" s="27">
        <v>99.726199087997443</v>
      </c>
      <c r="J106" s="27">
        <v>73.559742305300588</v>
      </c>
      <c r="K106" s="27">
        <v>97.480042396968258</v>
      </c>
      <c r="L106" s="27">
        <v>129.11474019488162</v>
      </c>
      <c r="M106" s="27">
        <v>100.96413902132997</v>
      </c>
      <c r="N106" s="27">
        <v>96.829905798971865</v>
      </c>
      <c r="O106" s="27">
        <v>97.175811955300034</v>
      </c>
      <c r="P106" s="28">
        <f>O106/O105*100-100</f>
        <v>0.16049910816811064</v>
      </c>
      <c r="Q106" s="28">
        <f t="shared" si="13"/>
        <v>-2.4581239792021563</v>
      </c>
      <c r="S106" s="59"/>
    </row>
    <row r="107" spans="1:20" ht="13">
      <c r="B107" s="26" t="s">
        <v>124</v>
      </c>
      <c r="C107" s="27">
        <v>91.633085011459997</v>
      </c>
      <c r="D107" s="27">
        <v>104.07920556025385</v>
      </c>
      <c r="E107" s="27">
        <v>97.644133810957427</v>
      </c>
      <c r="F107" s="27">
        <v>98.941713173750728</v>
      </c>
      <c r="G107" s="27">
        <v>94.199828716925396</v>
      </c>
      <c r="H107" s="27">
        <v>103.63758362410113</v>
      </c>
      <c r="I107" s="27">
        <v>99.474787490252439</v>
      </c>
      <c r="J107" s="27">
        <v>73.536285110945826</v>
      </c>
      <c r="K107" s="27">
        <v>97.563714674327187</v>
      </c>
      <c r="L107" s="27">
        <v>129.11474019488162</v>
      </c>
      <c r="M107" s="27">
        <v>100.89015427257182</v>
      </c>
      <c r="N107" s="27">
        <v>96.536725573471429</v>
      </c>
      <c r="O107" s="27">
        <v>97.071570393128496</v>
      </c>
      <c r="P107" s="28">
        <f>O107/O106*100-100</f>
        <v>-0.10727109974598648</v>
      </c>
      <c r="Q107" s="28">
        <f t="shared" si="13"/>
        <v>-2.4730780944247783</v>
      </c>
      <c r="S107" s="59"/>
    </row>
    <row r="109" spans="1:20" ht="13">
      <c r="A109" s="5">
        <v>2016</v>
      </c>
      <c r="B109" s="26" t="s">
        <v>125</v>
      </c>
      <c r="C109" s="27">
        <v>91.753091957835196</v>
      </c>
      <c r="D109" s="27">
        <v>104.13012706437362</v>
      </c>
      <c r="E109" s="27">
        <v>97.626061089385388</v>
      </c>
      <c r="F109" s="27">
        <v>98.905948021017281</v>
      </c>
      <c r="G109" s="27">
        <v>93.917119870372304</v>
      </c>
      <c r="H109" s="27">
        <v>103.48697851920532</v>
      </c>
      <c r="I109" s="27">
        <v>99.105612009242407</v>
      </c>
      <c r="J109" s="27">
        <v>73.534284967793923</v>
      </c>
      <c r="K109" s="27">
        <v>97.387665712987499</v>
      </c>
      <c r="L109" s="27">
        <v>129.11474019488162</v>
      </c>
      <c r="M109" s="27">
        <v>100.72615766162475</v>
      </c>
      <c r="N109" s="27">
        <v>96.257773547946073</v>
      </c>
      <c r="O109" s="27">
        <v>97.022377826806363</v>
      </c>
      <c r="P109" s="28">
        <f>O109/O107*100-100</f>
        <v>-5.0676594725842961E-2</v>
      </c>
      <c r="Q109" s="28">
        <f t="shared" ref="Q109:Q120" si="15">O109/O96*100-100</f>
        <v>-2.1866455666380062</v>
      </c>
      <c r="S109" s="59"/>
    </row>
    <row r="110" spans="1:20" ht="13">
      <c r="B110" s="26" t="s">
        <v>129</v>
      </c>
      <c r="C110" s="27">
        <v>91.727646906004537</v>
      </c>
      <c r="D110" s="27">
        <v>103.98747009468482</v>
      </c>
      <c r="E110" s="27">
        <v>97.629948196152114</v>
      </c>
      <c r="F110" s="27">
        <v>98.782445410214947</v>
      </c>
      <c r="G110" s="27">
        <v>93.737133249131631</v>
      </c>
      <c r="H110" s="27">
        <v>103.31346079900968</v>
      </c>
      <c r="I110" s="27">
        <v>98.743804202267413</v>
      </c>
      <c r="J110" s="27">
        <v>73.43905170678552</v>
      </c>
      <c r="K110" s="27">
        <v>97.375826638594646</v>
      </c>
      <c r="L110" s="27">
        <v>129.11474019488162</v>
      </c>
      <c r="M110" s="27">
        <v>100.6523184960255</v>
      </c>
      <c r="N110" s="27">
        <v>96.200762967982214</v>
      </c>
      <c r="O110" s="27">
        <v>96.922289789318143</v>
      </c>
      <c r="P110" s="28">
        <f t="shared" ref="P110:P115" si="16">O110/O109*100-100</f>
        <v>-0.10315974492696967</v>
      </c>
      <c r="Q110" s="28">
        <f t="shared" si="15"/>
        <v>-2.2196568978301627</v>
      </c>
      <c r="S110" s="59"/>
    </row>
    <row r="111" spans="1:20" ht="13">
      <c r="B111" s="26" t="s">
        <v>132</v>
      </c>
      <c r="C111" s="27">
        <v>91.605289535644843</v>
      </c>
      <c r="D111" s="27">
        <v>103.83647642968037</v>
      </c>
      <c r="E111" s="27">
        <v>97.460483563748213</v>
      </c>
      <c r="F111" s="27">
        <v>97.760321397347852</v>
      </c>
      <c r="G111" s="27">
        <v>93.054137133516718</v>
      </c>
      <c r="H111" s="27">
        <v>103.18331126483561</v>
      </c>
      <c r="I111" s="27">
        <v>98.449965909258424</v>
      </c>
      <c r="J111" s="27">
        <v>73.746263166673813</v>
      </c>
      <c r="K111" s="27">
        <v>97.33674400328114</v>
      </c>
      <c r="L111" s="27">
        <v>133.45707849339988</v>
      </c>
      <c r="M111" s="27">
        <v>100.02622138335499</v>
      </c>
      <c r="N111" s="27">
        <v>95.619866922287912</v>
      </c>
      <c r="O111" s="27">
        <v>96.808584079729556</v>
      </c>
      <c r="P111" s="28">
        <f t="shared" si="16"/>
        <v>-0.11731636740707074</v>
      </c>
      <c r="Q111" s="28">
        <f t="shared" si="15"/>
        <v>-2.3071830073550785</v>
      </c>
      <c r="S111" s="59"/>
    </row>
    <row r="112" spans="1:20" ht="13">
      <c r="B112" s="26" t="s">
        <v>136</v>
      </c>
      <c r="C112" s="27">
        <v>91.142268744460239</v>
      </c>
      <c r="D112" s="27">
        <v>103.86299536556221</v>
      </c>
      <c r="E112" s="27">
        <v>97.320432600132506</v>
      </c>
      <c r="F112" s="27">
        <v>97.736782345472733</v>
      </c>
      <c r="G112" s="27">
        <v>92.751842847632872</v>
      </c>
      <c r="H112" s="27">
        <v>103.17899745040772</v>
      </c>
      <c r="I112" s="27">
        <v>98.522137772053668</v>
      </c>
      <c r="J112" s="27">
        <v>73.687328364479441</v>
      </c>
      <c r="K112" s="27">
        <v>97.313930979814472</v>
      </c>
      <c r="L112" s="27">
        <v>133.43853991514271</v>
      </c>
      <c r="M112" s="27">
        <v>99.938152207120524</v>
      </c>
      <c r="N112" s="27">
        <v>95.280561348701482</v>
      </c>
      <c r="O112" s="27">
        <v>96.600834509191586</v>
      </c>
      <c r="P112" s="28">
        <f t="shared" si="16"/>
        <v>-0.21459829467897862</v>
      </c>
      <c r="Q112" s="28">
        <f t="shared" si="15"/>
        <v>-1.6436081477258284</v>
      </c>
      <c r="S112" s="59"/>
    </row>
    <row r="113" spans="1:22" ht="13">
      <c r="B113" s="26" t="s">
        <v>137</v>
      </c>
      <c r="C113" s="27">
        <v>90.697135513377006</v>
      </c>
      <c r="D113" s="27">
        <v>103.56413856193137</v>
      </c>
      <c r="E113" s="27">
        <v>97.10704481601266</v>
      </c>
      <c r="F113" s="27">
        <v>97.856175210445571</v>
      </c>
      <c r="G113" s="27">
        <v>92.650361156920425</v>
      </c>
      <c r="H113" s="27">
        <v>102.98923037801555</v>
      </c>
      <c r="I113" s="27">
        <v>98.415322861614627</v>
      </c>
      <c r="J113" s="27">
        <v>72.502101522102649</v>
      </c>
      <c r="K113" s="27">
        <v>97.37503825664264</v>
      </c>
      <c r="L113" s="27">
        <v>133.44056612271572</v>
      </c>
      <c r="M113" s="27">
        <v>99.962852173198513</v>
      </c>
      <c r="N113" s="27">
        <v>94.963511483223627</v>
      </c>
      <c r="O113" s="27">
        <v>96.371152357549903</v>
      </c>
      <c r="P113" s="28">
        <f t="shared" si="16"/>
        <v>-0.23776414852795824</v>
      </c>
      <c r="Q113" s="28">
        <f t="shared" si="15"/>
        <v>-1.6934803608920674</v>
      </c>
      <c r="S113" s="59"/>
    </row>
    <row r="114" spans="1:22" ht="13">
      <c r="B114" s="26" t="s">
        <v>138</v>
      </c>
      <c r="C114" s="27">
        <v>90.379248780269876</v>
      </c>
      <c r="D114" s="27">
        <v>103.63649509869434</v>
      </c>
      <c r="E114" s="27">
        <v>96.903014681909482</v>
      </c>
      <c r="F114" s="27">
        <v>98.42295037386026</v>
      </c>
      <c r="G114" s="27">
        <v>92.68188503173144</v>
      </c>
      <c r="H114" s="27">
        <v>103.1393348416164</v>
      </c>
      <c r="I114" s="27">
        <v>98.332327394971145</v>
      </c>
      <c r="J114" s="27">
        <v>72.49841357801661</v>
      </c>
      <c r="K114" s="27">
        <v>97.146259827789478</v>
      </c>
      <c r="L114" s="27">
        <v>136.97979896990589</v>
      </c>
      <c r="M114" s="27">
        <v>100.26954446890853</v>
      </c>
      <c r="N114" s="27">
        <v>95.049625230378638</v>
      </c>
      <c r="O114" s="27">
        <v>96.557725886815476</v>
      </c>
      <c r="P114" s="28">
        <f t="shared" si="16"/>
        <v>0.19359893982937137</v>
      </c>
      <c r="Q114" s="28">
        <f t="shared" si="15"/>
        <v>-1.3662240413085556</v>
      </c>
      <c r="S114" s="59"/>
    </row>
    <row r="115" spans="1:22" ht="13">
      <c r="B115" s="26" t="s">
        <v>139</v>
      </c>
      <c r="C115" s="27">
        <v>89.905703221049279</v>
      </c>
      <c r="D115" s="27">
        <v>103.64771029828461</v>
      </c>
      <c r="E115" s="27">
        <v>96.756527541021384</v>
      </c>
      <c r="F115" s="27">
        <v>98.466088548234779</v>
      </c>
      <c r="G115" s="27">
        <v>92.727675409187867</v>
      </c>
      <c r="H115" s="27">
        <v>102.98690029643375</v>
      </c>
      <c r="I115" s="27">
        <v>98.302369809971836</v>
      </c>
      <c r="J115" s="27">
        <v>72.233884060787986</v>
      </c>
      <c r="K115" s="27">
        <v>97.230586053095379</v>
      </c>
      <c r="L115" s="27">
        <v>136.9803881134836</v>
      </c>
      <c r="M115" s="27">
        <v>100.31025847577185</v>
      </c>
      <c r="N115" s="27">
        <v>94.760874026900836</v>
      </c>
      <c r="O115" s="27">
        <v>96.378639755951284</v>
      </c>
      <c r="P115" s="28">
        <f t="shared" si="16"/>
        <v>-0.18547053508086719</v>
      </c>
      <c r="Q115" s="28">
        <f t="shared" si="15"/>
        <v>-1.6049161546417281</v>
      </c>
      <c r="S115" s="59"/>
    </row>
    <row r="116" spans="1:22" ht="13">
      <c r="B116" s="26" t="s">
        <v>140</v>
      </c>
      <c r="C116" s="27">
        <v>89.626151004729422</v>
      </c>
      <c r="D116" s="27">
        <v>103.58255254996737</v>
      </c>
      <c r="E116" s="27">
        <v>96.547064585116772</v>
      </c>
      <c r="F116" s="27">
        <v>98.468014653523696</v>
      </c>
      <c r="G116" s="27">
        <v>92.698681697510025</v>
      </c>
      <c r="H116" s="27">
        <v>102.96353207601143</v>
      </c>
      <c r="I116" s="27">
        <v>98.177121865328786</v>
      </c>
      <c r="J116" s="27">
        <v>72.219959793965614</v>
      </c>
      <c r="K116" s="27">
        <v>97.131429321031632</v>
      </c>
      <c r="L116" s="27">
        <v>136.9803881134836</v>
      </c>
      <c r="M116" s="27">
        <v>100.3191808026684</v>
      </c>
      <c r="N116" s="27">
        <v>94.879767100856313</v>
      </c>
      <c r="O116" s="27">
        <v>96.256342892840692</v>
      </c>
      <c r="P116" s="28">
        <f>O116/O115*100-100</f>
        <v>-0.12689208254056439</v>
      </c>
      <c r="Q116" s="28">
        <f t="shared" si="15"/>
        <v>-1.4290585700596523</v>
      </c>
      <c r="S116" s="59"/>
    </row>
    <row r="117" spans="1:22" ht="13">
      <c r="B117" s="26" t="s">
        <v>141</v>
      </c>
      <c r="C117" s="27">
        <v>89.572039336472756</v>
      </c>
      <c r="D117" s="27">
        <v>103.68983968929027</v>
      </c>
      <c r="E117" s="27">
        <v>96.515632892220552</v>
      </c>
      <c r="F117" s="27">
        <v>97.376549757359356</v>
      </c>
      <c r="G117" s="27">
        <v>92.44641894024835</v>
      </c>
      <c r="H117" s="27">
        <v>102.93648796864119</v>
      </c>
      <c r="I117" s="27">
        <v>98.098013182753064</v>
      </c>
      <c r="J117" s="27">
        <v>72.158064795697442</v>
      </c>
      <c r="K117" s="27">
        <v>96.879847383887878</v>
      </c>
      <c r="L117" s="27">
        <v>136.9803881134836</v>
      </c>
      <c r="M117" s="27">
        <v>100.32561943449682</v>
      </c>
      <c r="N117" s="27">
        <v>94.970869744782433</v>
      </c>
      <c r="O117" s="27">
        <v>96.010285828577537</v>
      </c>
      <c r="P117" s="28">
        <f>O117/O116*100-100</f>
        <v>-0.2556268572732705</v>
      </c>
      <c r="Q117" s="28">
        <f t="shared" si="15"/>
        <v>-1.3264628713672835</v>
      </c>
      <c r="S117" s="59"/>
    </row>
    <row r="118" spans="1:22" ht="13">
      <c r="B118" s="26" t="s">
        <v>142</v>
      </c>
      <c r="C118" s="27">
        <v>89.929887422961102</v>
      </c>
      <c r="D118" s="27">
        <v>103.64229105034443</v>
      </c>
      <c r="E118" s="27">
        <v>96.284814155977699</v>
      </c>
      <c r="F118" s="27">
        <v>97.251311167725234</v>
      </c>
      <c r="G118" s="27">
        <v>92.505035278772453</v>
      </c>
      <c r="H118" s="27">
        <v>102.90812577748721</v>
      </c>
      <c r="I118" s="27">
        <v>98.036529344157529</v>
      </c>
      <c r="J118" s="27">
        <v>72.158064795697442</v>
      </c>
      <c r="K118" s="27">
        <v>96.866974785430017</v>
      </c>
      <c r="L118" s="27">
        <v>136.9803881134836</v>
      </c>
      <c r="M118" s="27">
        <v>100.26151737520206</v>
      </c>
      <c r="N118" s="27">
        <v>95.129009627493375</v>
      </c>
      <c r="O118" s="27">
        <v>96.09622273518454</v>
      </c>
      <c r="P118" s="28">
        <f>O118/O117*100-100</f>
        <v>8.9508020797325116E-2</v>
      </c>
      <c r="Q118" s="28">
        <f t="shared" si="15"/>
        <v>-0.95224894037204422</v>
      </c>
      <c r="S118" s="59"/>
    </row>
    <row r="119" spans="1:22" ht="13">
      <c r="B119" s="26" t="s">
        <v>143</v>
      </c>
      <c r="C119" s="27">
        <v>90.413702595984788</v>
      </c>
      <c r="D119" s="27">
        <v>103.70144908534333</v>
      </c>
      <c r="E119" s="27">
        <v>96.201761855651313</v>
      </c>
      <c r="F119" s="27">
        <v>97.251772837352689</v>
      </c>
      <c r="G119" s="27">
        <v>92.594295053920447</v>
      </c>
      <c r="H119" s="27">
        <v>102.84071447233212</v>
      </c>
      <c r="I119" s="27">
        <v>98.361201998143343</v>
      </c>
      <c r="J119" s="27">
        <v>72.158064795697442</v>
      </c>
      <c r="K119" s="27">
        <v>97.045992727865368</v>
      </c>
      <c r="L119" s="27">
        <v>133.6097547743303</v>
      </c>
      <c r="M119" s="27">
        <v>100.25458185336456</v>
      </c>
      <c r="N119" s="27">
        <v>95.259171495587296</v>
      </c>
      <c r="O119" s="27">
        <v>96.112645137219005</v>
      </c>
      <c r="P119" s="28">
        <f>O119/O118*100-100</f>
        <v>1.7089539595872338E-2</v>
      </c>
      <c r="Q119" s="28">
        <f t="shared" si="15"/>
        <v>-1.0940652788886069</v>
      </c>
      <c r="S119" s="59"/>
    </row>
    <row r="120" spans="1:22" ht="13">
      <c r="B120" s="26" t="s">
        <v>124</v>
      </c>
      <c r="C120" s="27">
        <v>90.758182974795602</v>
      </c>
      <c r="D120" s="27">
        <v>103.64425182414111</v>
      </c>
      <c r="E120" s="27">
        <v>96.286111729272321</v>
      </c>
      <c r="F120" s="27">
        <v>96.673447777603997</v>
      </c>
      <c r="G120" s="27">
        <v>93.018778107858822</v>
      </c>
      <c r="H120" s="27">
        <v>102.93836517339069</v>
      </c>
      <c r="I120" s="27">
        <v>98.094349533658857</v>
      </c>
      <c r="J120" s="27">
        <v>72.158064795697442</v>
      </c>
      <c r="K120" s="27">
        <v>97.32595437278863</v>
      </c>
      <c r="L120" s="27">
        <v>133.61612070471264</v>
      </c>
      <c r="M120" s="27">
        <v>100.41400519570379</v>
      </c>
      <c r="N120" s="27">
        <v>95.585543450855411</v>
      </c>
      <c r="O120" s="27">
        <v>96.167471373976554</v>
      </c>
      <c r="P120" s="28">
        <f>O120/O119*100-100</f>
        <v>5.7043728927936854E-2</v>
      </c>
      <c r="Q120" s="28">
        <f t="shared" si="15"/>
        <v>-0.93137364059367655</v>
      </c>
      <c r="S120" s="59"/>
      <c r="V120" s="57"/>
    </row>
    <row r="121" spans="1:22">
      <c r="V121" s="57"/>
    </row>
    <row r="122" spans="1:22" ht="13">
      <c r="A122" s="5">
        <v>2017</v>
      </c>
      <c r="B122" s="26" t="s">
        <v>125</v>
      </c>
      <c r="C122" s="27">
        <v>91.480675690863336</v>
      </c>
      <c r="D122" s="27">
        <v>103.49504867130075</v>
      </c>
      <c r="E122" s="27">
        <v>96.146305136956045</v>
      </c>
      <c r="F122" s="27">
        <v>96.767007355502216</v>
      </c>
      <c r="G122" s="27">
        <v>93.332468906777223</v>
      </c>
      <c r="H122" s="27">
        <v>102.78741344386238</v>
      </c>
      <c r="I122" s="27">
        <v>97.362279389954907</v>
      </c>
      <c r="J122" s="27">
        <v>72.473586346787144</v>
      </c>
      <c r="K122" s="27">
        <v>97.586529877957148</v>
      </c>
      <c r="L122" s="27">
        <v>133.61617340081213</v>
      </c>
      <c r="M122" s="27">
        <v>100.70893490070378</v>
      </c>
      <c r="N122" s="27">
        <v>95.661474563824683</v>
      </c>
      <c r="O122" s="27">
        <v>96.390998540479558</v>
      </c>
      <c r="P122" s="28">
        <f>O122/O120*100-100</f>
        <v>0.23243531654664196</v>
      </c>
      <c r="Q122" s="28">
        <f t="shared" ref="Q122:Q133" si="17">O122/O109*100-100</f>
        <v>-0.65075635174997615</v>
      </c>
      <c r="S122" s="59"/>
      <c r="V122" s="57"/>
    </row>
    <row r="123" spans="1:22" ht="13">
      <c r="B123" s="26" t="s">
        <v>129</v>
      </c>
      <c r="C123" s="27">
        <v>92.909688745291803</v>
      </c>
      <c r="D123" s="27">
        <v>103.54595337604516</v>
      </c>
      <c r="E123" s="27">
        <v>96.011782069474492</v>
      </c>
      <c r="F123" s="27">
        <v>96.897018708905037</v>
      </c>
      <c r="G123" s="27">
        <v>93.983451788151569</v>
      </c>
      <c r="H123" s="27">
        <v>102.76077847440956</v>
      </c>
      <c r="I123" s="27">
        <v>97.466400067243811</v>
      </c>
      <c r="J123" s="27">
        <v>72.47541963864515</v>
      </c>
      <c r="K123" s="27">
        <v>97.550075911152547</v>
      </c>
      <c r="L123" s="27">
        <v>133.61617340081213</v>
      </c>
      <c r="M123" s="27">
        <v>100.88913324276471</v>
      </c>
      <c r="N123" s="27">
        <v>96.156577026670504</v>
      </c>
      <c r="O123" s="27">
        <v>96.982508754723767</v>
      </c>
      <c r="P123" s="28">
        <f t="shared" ref="P123:P128" si="18">O123/O122*100-100</f>
        <v>0.61365710823693576</v>
      </c>
      <c r="Q123" s="28">
        <f t="shared" si="17"/>
        <v>6.2131183174201965E-2</v>
      </c>
      <c r="S123" s="59"/>
    </row>
    <row r="124" spans="1:22" ht="13">
      <c r="B124" s="26" t="s">
        <v>132</v>
      </c>
      <c r="C124" s="27">
        <v>92.710913358792922</v>
      </c>
      <c r="D124" s="27">
        <v>103.70625540856446</v>
      </c>
      <c r="E124" s="27">
        <v>96.044246920249094</v>
      </c>
      <c r="F124" s="27">
        <v>96.833675309132857</v>
      </c>
      <c r="G124" s="27">
        <v>94.580819879170306</v>
      </c>
      <c r="H124" s="27">
        <v>102.87859870231064</v>
      </c>
      <c r="I124" s="27">
        <v>97.674349437474689</v>
      </c>
      <c r="J124" s="27">
        <v>72.462813202744968</v>
      </c>
      <c r="K124" s="27">
        <v>97.726515660858766</v>
      </c>
      <c r="L124" s="27">
        <v>133.61617340081213</v>
      </c>
      <c r="M124" s="27">
        <v>100.89764241707086</v>
      </c>
      <c r="N124" s="27">
        <v>96.501976607560721</v>
      </c>
      <c r="O124" s="27">
        <v>97.012548017976442</v>
      </c>
      <c r="P124" s="28">
        <f t="shared" si="18"/>
        <v>3.0973897910442361E-2</v>
      </c>
      <c r="Q124" s="28">
        <f t="shared" si="17"/>
        <v>0.21068786428990904</v>
      </c>
      <c r="S124" s="59"/>
    </row>
    <row r="125" spans="1:22" ht="13">
      <c r="B125" s="26" t="s">
        <v>136</v>
      </c>
      <c r="C125" s="27">
        <v>92.377115518166335</v>
      </c>
      <c r="D125" s="27">
        <v>103.58793714308945</v>
      </c>
      <c r="E125" s="27">
        <v>96.065894550754322</v>
      </c>
      <c r="F125" s="27">
        <v>96.869768618478759</v>
      </c>
      <c r="G125" s="27">
        <v>94.63877589348607</v>
      </c>
      <c r="H125" s="27">
        <v>102.83659543130469</v>
      </c>
      <c r="I125" s="27">
        <v>97.678066741659876</v>
      </c>
      <c r="J125" s="27">
        <v>72.499573731911156</v>
      </c>
      <c r="K125" s="27">
        <v>97.746639254842108</v>
      </c>
      <c r="L125" s="27">
        <v>136.31724264577778</v>
      </c>
      <c r="M125" s="27">
        <v>101.23972858108552</v>
      </c>
      <c r="N125" s="27">
        <v>96.43695274741961</v>
      </c>
      <c r="O125" s="27">
        <v>97.065483916460551</v>
      </c>
      <c r="P125" s="28">
        <f t="shared" si="18"/>
        <v>5.4566032503643669E-2</v>
      </c>
      <c r="Q125" s="28">
        <f t="shared" si="17"/>
        <v>0.48099937193065045</v>
      </c>
      <c r="S125" s="59"/>
    </row>
    <row r="126" spans="1:22" ht="13">
      <c r="B126" s="26" t="s">
        <v>137</v>
      </c>
      <c r="C126" s="27">
        <v>92.437468684371979</v>
      </c>
      <c r="D126" s="27">
        <v>103.71875215449559</v>
      </c>
      <c r="E126" s="27">
        <v>96.156485021035536</v>
      </c>
      <c r="F126" s="27">
        <v>96.863274834880428</v>
      </c>
      <c r="G126" s="27">
        <v>94.655403083857692</v>
      </c>
      <c r="H126" s="27">
        <v>102.97417191578626</v>
      </c>
      <c r="I126" s="27">
        <v>97.716293145532433</v>
      </c>
      <c r="J126" s="27">
        <v>72.499573731911156</v>
      </c>
      <c r="K126" s="27">
        <v>97.543739931563579</v>
      </c>
      <c r="L126" s="27">
        <v>136.32129944346099</v>
      </c>
      <c r="M126" s="27">
        <v>100.84537908769481</v>
      </c>
      <c r="N126" s="27">
        <v>96.349178890014457</v>
      </c>
      <c r="O126" s="27">
        <v>97.091221567397</v>
      </c>
      <c r="P126" s="28">
        <f t="shared" si="18"/>
        <v>2.6515760183713155E-2</v>
      </c>
      <c r="Q126" s="28">
        <f t="shared" si="17"/>
        <v>0.74718335542523562</v>
      </c>
      <c r="S126" s="59"/>
    </row>
    <row r="127" spans="1:22" ht="13">
      <c r="B127" s="26" t="s">
        <v>138</v>
      </c>
      <c r="C127" s="27">
        <v>92.021399597429053</v>
      </c>
      <c r="D127" s="27">
        <v>103.93749498533965</v>
      </c>
      <c r="E127" s="27">
        <v>96.184187319928938</v>
      </c>
      <c r="F127" s="27">
        <v>96.068390686921674</v>
      </c>
      <c r="G127" s="27">
        <v>95.018360811910327</v>
      </c>
      <c r="H127" s="27">
        <v>102.93916680461946</v>
      </c>
      <c r="I127" s="27">
        <v>97.538678559189393</v>
      </c>
      <c r="J127" s="27">
        <v>72.497207078278393</v>
      </c>
      <c r="K127" s="27">
        <v>97.716643304051487</v>
      </c>
      <c r="L127" s="27">
        <v>136.32129944346099</v>
      </c>
      <c r="M127" s="27">
        <v>101.13640047438219</v>
      </c>
      <c r="N127" s="27">
        <v>96.668174862045106</v>
      </c>
      <c r="O127" s="27">
        <v>96.859874143928792</v>
      </c>
      <c r="P127" s="28">
        <f t="shared" si="18"/>
        <v>-0.23827841460169452</v>
      </c>
      <c r="Q127" s="28">
        <f t="shared" si="17"/>
        <v>0.31291981489651732</v>
      </c>
      <c r="S127" s="59"/>
    </row>
    <row r="128" spans="1:22" ht="13">
      <c r="B128" s="26" t="s">
        <v>139</v>
      </c>
      <c r="C128" s="27">
        <v>91.634349015626583</v>
      </c>
      <c r="D128" s="27">
        <v>104.13442517394832</v>
      </c>
      <c r="E128" s="27">
        <v>96.191857114165771</v>
      </c>
      <c r="F128" s="27">
        <v>96.075484221715286</v>
      </c>
      <c r="G128" s="27">
        <v>94.959792434978596</v>
      </c>
      <c r="H128" s="27">
        <v>102.95437738037235</v>
      </c>
      <c r="I128" s="27">
        <v>97.31128307949291</v>
      </c>
      <c r="J128" s="27">
        <v>72.439843938399463</v>
      </c>
      <c r="K128" s="27">
        <v>97.761459343108015</v>
      </c>
      <c r="L128" s="27">
        <v>132.49150240532617</v>
      </c>
      <c r="M128" s="27">
        <v>102.24470414516351</v>
      </c>
      <c r="N128" s="27">
        <v>96.770306856468125</v>
      </c>
      <c r="O128" s="27">
        <v>96.513753266086738</v>
      </c>
      <c r="P128" s="28">
        <f t="shared" si="18"/>
        <v>-0.35734186204675211</v>
      </c>
      <c r="Q128" s="28">
        <f t="shared" si="17"/>
        <v>0.14019030614831252</v>
      </c>
      <c r="S128" s="59"/>
    </row>
    <row r="129" spans="1:19" ht="13">
      <c r="B129" s="26" t="s">
        <v>140</v>
      </c>
      <c r="C129" s="27">
        <v>91.20378015621769</v>
      </c>
      <c r="D129" s="27">
        <v>103.94529540703428</v>
      </c>
      <c r="E129" s="27">
        <v>96.291782475640474</v>
      </c>
      <c r="F129" s="27">
        <v>96.130829432899816</v>
      </c>
      <c r="G129" s="27">
        <v>95.011930046233601</v>
      </c>
      <c r="H129" s="27">
        <v>102.9860397701414</v>
      </c>
      <c r="I129" s="27">
        <v>97.308477357527579</v>
      </c>
      <c r="J129" s="27">
        <v>72.461293684461509</v>
      </c>
      <c r="K129" s="27">
        <v>97.885983278174336</v>
      </c>
      <c r="L129" s="27">
        <v>132.49150240532617</v>
      </c>
      <c r="M129" s="27">
        <v>102.24505730844956</v>
      </c>
      <c r="N129" s="27">
        <v>96.823659697306596</v>
      </c>
      <c r="O129" s="27">
        <v>96.387983677225023</v>
      </c>
      <c r="P129" s="28">
        <f>O129/O128*100-100</f>
        <v>-0.13031260789844623</v>
      </c>
      <c r="Q129" s="28">
        <f t="shared" si="17"/>
        <v>0.13676063356248847</v>
      </c>
      <c r="S129" s="59"/>
    </row>
    <row r="130" spans="1:19" ht="13">
      <c r="B130" s="26" t="s">
        <v>141</v>
      </c>
      <c r="C130" s="27">
        <v>91.803627703169781</v>
      </c>
      <c r="D130" s="27">
        <v>103.967709453252</v>
      </c>
      <c r="E130" s="27">
        <v>96.725558427554787</v>
      </c>
      <c r="F130" s="27">
        <v>96.356760515055583</v>
      </c>
      <c r="G130" s="27">
        <v>96.05645177317173</v>
      </c>
      <c r="H130" s="27">
        <v>103.05985383932706</v>
      </c>
      <c r="I130" s="27">
        <v>97.010304949083604</v>
      </c>
      <c r="J130" s="27">
        <v>72.565827904933784</v>
      </c>
      <c r="K130" s="27">
        <v>98.516924125768128</v>
      </c>
      <c r="L130" s="27">
        <v>132.49150240532617</v>
      </c>
      <c r="M130" s="27">
        <v>102.29740028187166</v>
      </c>
      <c r="N130" s="27">
        <v>96.938905998817731</v>
      </c>
      <c r="O130" s="27">
        <v>96.754491264165566</v>
      </c>
      <c r="P130" s="28">
        <f>O130/O129*100-100</f>
        <v>0.38024198967359268</v>
      </c>
      <c r="Q130" s="28">
        <f t="shared" si="17"/>
        <v>0.77513094473728472</v>
      </c>
      <c r="S130" s="59"/>
    </row>
    <row r="131" spans="1:19" ht="13">
      <c r="B131" s="26" t="s">
        <v>142</v>
      </c>
      <c r="C131" s="27">
        <v>93.883533404944458</v>
      </c>
      <c r="D131" s="27">
        <v>104.62430079599578</v>
      </c>
      <c r="E131" s="27">
        <v>98.121688497110526</v>
      </c>
      <c r="F131" s="27">
        <v>96.591114532687698</v>
      </c>
      <c r="G131" s="27">
        <v>99.412642985014386</v>
      </c>
      <c r="H131" s="27">
        <v>104.15940722408675</v>
      </c>
      <c r="I131" s="27">
        <v>98.054696650064059</v>
      </c>
      <c r="J131" s="27">
        <v>72.833814441395262</v>
      </c>
      <c r="K131" s="27">
        <v>101.55154629320602</v>
      </c>
      <c r="L131" s="27">
        <v>132.49150240532617</v>
      </c>
      <c r="M131" s="27">
        <v>102.76019214670279</v>
      </c>
      <c r="N131" s="27">
        <v>99.513731885496284</v>
      </c>
      <c r="O131" s="27">
        <v>98.244834506954646</v>
      </c>
      <c r="P131" s="28">
        <f>O131/O130*100-100</f>
        <v>1.5403349480904751</v>
      </c>
      <c r="Q131" s="28">
        <f t="shared" si="17"/>
        <v>2.2358961784492806</v>
      </c>
      <c r="S131" s="59"/>
    </row>
    <row r="132" spans="1:19" ht="13">
      <c r="B132" s="26" t="s">
        <v>143</v>
      </c>
      <c r="C132" s="27">
        <v>95.519986417572326</v>
      </c>
      <c r="D132" s="27">
        <v>104.91412765625645</v>
      </c>
      <c r="E132" s="27">
        <v>98.725899372306003</v>
      </c>
      <c r="F132" s="27">
        <v>96.652493033742672</v>
      </c>
      <c r="G132" s="27">
        <v>100.72286852894808</v>
      </c>
      <c r="H132" s="27">
        <v>104.55368805028732</v>
      </c>
      <c r="I132" s="27">
        <v>98.343665058932459</v>
      </c>
      <c r="J132" s="27">
        <v>72.802889811372509</v>
      </c>
      <c r="K132" s="27">
        <v>102.70609517245821</v>
      </c>
      <c r="L132" s="27">
        <v>130.59859093007074</v>
      </c>
      <c r="M132" s="27">
        <v>102.01806810830942</v>
      </c>
      <c r="N132" s="27">
        <v>100.61180194760036</v>
      </c>
      <c r="O132" s="27">
        <v>98.968673700216627</v>
      </c>
      <c r="P132" s="28">
        <f>O132/O131*100-100</f>
        <v>0.73677073903640178</v>
      </c>
      <c r="Q132" s="28">
        <f t="shared" si="17"/>
        <v>2.9715429836730607</v>
      </c>
      <c r="S132" s="59"/>
    </row>
    <row r="133" spans="1:19" ht="13">
      <c r="B133" s="26" t="s">
        <v>124</v>
      </c>
      <c r="C133" s="27">
        <v>96.752567933306409</v>
      </c>
      <c r="D133" s="27">
        <v>105.20880409330282</v>
      </c>
      <c r="E133" s="27">
        <v>99.435190658029114</v>
      </c>
      <c r="F133" s="27">
        <v>96.240786905752159</v>
      </c>
      <c r="G133" s="27">
        <v>101.1769367760777</v>
      </c>
      <c r="H133" s="27">
        <v>104.5591472395994</v>
      </c>
      <c r="I133" s="27">
        <v>98.632111616987416</v>
      </c>
      <c r="J133" s="27">
        <v>72.799145180096716</v>
      </c>
      <c r="K133" s="27">
        <v>103.50546370467003</v>
      </c>
      <c r="L133" s="27">
        <v>130.60193763781177</v>
      </c>
      <c r="M133" s="27">
        <v>102.51476440781286</v>
      </c>
      <c r="N133" s="27">
        <v>101.35918723018649</v>
      </c>
      <c r="O133" s="27">
        <v>99.490870560450276</v>
      </c>
      <c r="P133" s="28">
        <f>O133/O132*100-100</f>
        <v>0.52763853521511805</v>
      </c>
      <c r="Q133" s="28">
        <f t="shared" si="17"/>
        <v>3.4558454527203537</v>
      </c>
      <c r="S133" s="59"/>
    </row>
    <row r="135" spans="1:19" ht="13">
      <c r="A135" s="5">
        <v>2018</v>
      </c>
      <c r="B135" s="26" t="s">
        <v>125</v>
      </c>
      <c r="C135" s="27">
        <v>97.127602302303742</v>
      </c>
      <c r="D135" s="27">
        <v>105.38585176226897</v>
      </c>
      <c r="E135" s="27">
        <v>100.1056266124036</v>
      </c>
      <c r="F135" s="27">
        <v>96.259045362502206</v>
      </c>
      <c r="G135" s="27">
        <v>101.73146547790037</v>
      </c>
      <c r="H135" s="27">
        <v>104.66041870986902</v>
      </c>
      <c r="I135" s="27">
        <v>98.630301375325786</v>
      </c>
      <c r="J135" s="27">
        <v>72.770114270704369</v>
      </c>
      <c r="K135" s="27">
        <v>105.34511180986748</v>
      </c>
      <c r="L135" s="27">
        <v>130.60715408245275</v>
      </c>
      <c r="M135" s="27">
        <v>102.3463027332358</v>
      </c>
      <c r="N135" s="27">
        <v>102.01054496362207</v>
      </c>
      <c r="O135" s="27">
        <v>99.786233203380391</v>
      </c>
      <c r="P135" s="28">
        <f>O135/O133*100-100</f>
        <v>0.29687411645539896</v>
      </c>
      <c r="Q135" s="28">
        <f t="shared" ref="Q135:Q146" si="19">O135/O122*100-100</f>
        <v>3.5223565626566256</v>
      </c>
      <c r="S135" s="59"/>
    </row>
    <row r="136" spans="1:19" ht="13">
      <c r="B136" s="26" t="s">
        <v>129</v>
      </c>
      <c r="C136" s="27">
        <v>96.950347487281292</v>
      </c>
      <c r="D136" s="27">
        <v>105.65873648504549</v>
      </c>
      <c r="E136" s="27">
        <v>101.01287067653412</v>
      </c>
      <c r="F136" s="27">
        <v>96.263924204910467</v>
      </c>
      <c r="G136" s="27">
        <v>102.16764958387283</v>
      </c>
      <c r="H136" s="27">
        <v>104.65614280420823</v>
      </c>
      <c r="I136" s="27">
        <v>98.608987624977019</v>
      </c>
      <c r="J136" s="27">
        <v>72.881322596472344</v>
      </c>
      <c r="K136" s="27">
        <v>106.29175802044881</v>
      </c>
      <c r="L136" s="27">
        <v>130.60976018180577</v>
      </c>
      <c r="M136" s="27">
        <v>102.35275389094029</v>
      </c>
      <c r="N136" s="27">
        <v>102.22785635503428</v>
      </c>
      <c r="O136" s="27">
        <v>99.867973990330555</v>
      </c>
      <c r="P136" s="28">
        <f t="shared" ref="P136:P141" si="20">O136/O135*100-100</f>
        <v>8.1915895936816696E-2</v>
      </c>
      <c r="Q136" s="28">
        <f t="shared" si="19"/>
        <v>2.9752429305621888</v>
      </c>
      <c r="S136" s="59"/>
    </row>
    <row r="137" spans="1:19" ht="13">
      <c r="B137" s="26" t="s">
        <v>132</v>
      </c>
      <c r="C137" s="27">
        <v>96.918950007157889</v>
      </c>
      <c r="D137" s="27">
        <v>105.79697995855841</v>
      </c>
      <c r="E137" s="27">
        <v>100.66652344769658</v>
      </c>
      <c r="F137" s="27">
        <v>95.554832272884894</v>
      </c>
      <c r="G137" s="27">
        <v>102.63683325305695</v>
      </c>
      <c r="H137" s="27">
        <v>104.84833550866385</v>
      </c>
      <c r="I137" s="27">
        <v>97.332241126315111</v>
      </c>
      <c r="J137" s="27">
        <v>71.718555502870586</v>
      </c>
      <c r="K137" s="27">
        <v>107.97250375929993</v>
      </c>
      <c r="L137" s="27">
        <v>130.61662055740697</v>
      </c>
      <c r="M137" s="27">
        <v>102.2142915993403</v>
      </c>
      <c r="N137" s="27">
        <v>101.66772115061576</v>
      </c>
      <c r="O137" s="27">
        <v>99.615153319496173</v>
      </c>
      <c r="P137" s="28">
        <f t="shared" si="20"/>
        <v>-0.25315490114866179</v>
      </c>
      <c r="Q137" s="28">
        <f t="shared" si="19"/>
        <v>2.6827512055836991</v>
      </c>
      <c r="S137" s="59"/>
    </row>
    <row r="138" spans="1:19" ht="13">
      <c r="B138" s="26" t="s">
        <v>136</v>
      </c>
      <c r="C138" s="27">
        <v>96.938604837120039</v>
      </c>
      <c r="D138" s="27">
        <v>106.00934015713376</v>
      </c>
      <c r="E138" s="27">
        <v>101.00668837548088</v>
      </c>
      <c r="F138" s="27">
        <v>95.54918165449142</v>
      </c>
      <c r="G138" s="27">
        <v>102.63500020401685</v>
      </c>
      <c r="H138" s="27">
        <v>104.95815999759456</v>
      </c>
      <c r="I138" s="27">
        <v>97.020790132891904</v>
      </c>
      <c r="J138" s="27">
        <v>71.568076133971346</v>
      </c>
      <c r="K138" s="27">
        <v>107.86921457640261</v>
      </c>
      <c r="L138" s="27">
        <v>131.43481667967976</v>
      </c>
      <c r="M138" s="27">
        <v>104.11027962129391</v>
      </c>
      <c r="N138" s="27">
        <v>101.93276726398635</v>
      </c>
      <c r="O138" s="27">
        <v>99.69806617370385</v>
      </c>
      <c r="P138" s="28">
        <f t="shared" si="20"/>
        <v>8.3233174316106329E-2</v>
      </c>
      <c r="Q138" s="28">
        <f t="shared" si="19"/>
        <v>2.712171362076603</v>
      </c>
      <c r="S138" s="59"/>
    </row>
    <row r="139" spans="1:19" ht="13">
      <c r="B139" s="26" t="s">
        <v>137</v>
      </c>
      <c r="C139" s="27">
        <v>96.95527922734081</v>
      </c>
      <c r="D139" s="27">
        <v>105.98147734916836</v>
      </c>
      <c r="E139" s="27">
        <v>101.11049149424123</v>
      </c>
      <c r="F139" s="27">
        <v>95.544671904532734</v>
      </c>
      <c r="G139" s="27">
        <v>102.50816990065223</v>
      </c>
      <c r="H139" s="27">
        <v>104.99135220446419</v>
      </c>
      <c r="I139" s="27">
        <v>97.151771471712678</v>
      </c>
      <c r="J139" s="27">
        <v>71.560475706914971</v>
      </c>
      <c r="K139" s="27">
        <v>107.95318829239393</v>
      </c>
      <c r="L139" s="27">
        <v>131.43481667967976</v>
      </c>
      <c r="M139" s="27">
        <v>104.16516402901493</v>
      </c>
      <c r="N139" s="27">
        <v>102.26547682003161</v>
      </c>
      <c r="O139" s="27">
        <v>99.724096840922286</v>
      </c>
      <c r="P139" s="28">
        <f t="shared" si="20"/>
        <v>2.61095006327281E-2</v>
      </c>
      <c r="Q139" s="28">
        <f t="shared" si="19"/>
        <v>2.7117541946854971</v>
      </c>
      <c r="S139" s="59"/>
    </row>
    <row r="140" spans="1:19" ht="13">
      <c r="B140" s="26" t="s">
        <v>138</v>
      </c>
      <c r="C140" s="27">
        <v>96.731864779626733</v>
      </c>
      <c r="D140" s="27">
        <v>106.6169280016925</v>
      </c>
      <c r="E140" s="27">
        <v>101.24983422989239</v>
      </c>
      <c r="F140" s="27">
        <v>95.394161713086902</v>
      </c>
      <c r="G140" s="27">
        <v>102.01590956816328</v>
      </c>
      <c r="H140" s="27">
        <v>105.38783439306978</v>
      </c>
      <c r="I140" s="27">
        <v>97.339334959853701</v>
      </c>
      <c r="J140" s="27">
        <v>71.630238459633347</v>
      </c>
      <c r="K140" s="27">
        <v>107.68217749442867</v>
      </c>
      <c r="L140" s="27">
        <v>131.43481667967976</v>
      </c>
      <c r="M140" s="27">
        <v>104.43824478869381</v>
      </c>
      <c r="N140" s="27">
        <v>103.28632511516176</v>
      </c>
      <c r="O140" s="27">
        <v>99.677158790150173</v>
      </c>
      <c r="P140" s="28">
        <f t="shared" si="20"/>
        <v>-4.706791262997001E-2</v>
      </c>
      <c r="Q140" s="28">
        <f t="shared" si="19"/>
        <v>2.9086189416631214</v>
      </c>
      <c r="S140" s="59"/>
    </row>
    <row r="141" spans="1:19" ht="13">
      <c r="B141" s="26" t="s">
        <v>139</v>
      </c>
      <c r="C141" s="27">
        <v>97.449113047795223</v>
      </c>
      <c r="D141" s="27">
        <v>107.07977815840746</v>
      </c>
      <c r="E141" s="27">
        <v>101.6355224488815</v>
      </c>
      <c r="F141" s="27">
        <v>95.391027124566548</v>
      </c>
      <c r="G141" s="27">
        <v>102.42107492407827</v>
      </c>
      <c r="H141" s="27">
        <v>105.71233703515567</v>
      </c>
      <c r="I141" s="27">
        <v>97.502177058235347</v>
      </c>
      <c r="J141" s="27">
        <v>71.688310402988193</v>
      </c>
      <c r="K141" s="27">
        <v>108.38311819413956</v>
      </c>
      <c r="L141" s="27">
        <v>140.84913252392349</v>
      </c>
      <c r="M141" s="27">
        <v>107.78144705245822</v>
      </c>
      <c r="N141" s="27">
        <v>104.05733730823695</v>
      </c>
      <c r="O141" s="27">
        <v>100.65090716047911</v>
      </c>
      <c r="P141" s="28">
        <f t="shared" si="20"/>
        <v>0.9769022132532541</v>
      </c>
      <c r="Q141" s="28">
        <f t="shared" si="19"/>
        <v>4.2865951788097192</v>
      </c>
      <c r="S141" s="59"/>
    </row>
    <row r="142" spans="1:19" ht="13">
      <c r="B142" s="26" t="s">
        <v>140</v>
      </c>
      <c r="C142" s="27">
        <v>98.058145584504715</v>
      </c>
      <c r="D142" s="27">
        <v>107.21974073515909</v>
      </c>
      <c r="E142" s="27">
        <v>102.09556159729964</v>
      </c>
      <c r="F142" s="27">
        <v>95.394611975554383</v>
      </c>
      <c r="G142" s="27">
        <v>103.3565255226931</v>
      </c>
      <c r="H142" s="27">
        <v>105.965827039188</v>
      </c>
      <c r="I142" s="27">
        <v>97.956057857881731</v>
      </c>
      <c r="J142" s="27">
        <v>71.688310402988193</v>
      </c>
      <c r="K142" s="27">
        <v>108.13191926636311</v>
      </c>
      <c r="L142" s="27">
        <v>140.84813594399992</v>
      </c>
      <c r="M142" s="27">
        <v>107.90202697202467</v>
      </c>
      <c r="N142" s="27">
        <v>104.41325178960955</v>
      </c>
      <c r="O142" s="27">
        <v>101.04239845467306</v>
      </c>
      <c r="P142" s="28">
        <f>O142/O141*100-100</f>
        <v>0.38895952876983131</v>
      </c>
      <c r="Q142" s="28">
        <f t="shared" si="19"/>
        <v>4.8288330141175209</v>
      </c>
      <c r="S142" s="59"/>
    </row>
    <row r="143" spans="1:19" ht="13">
      <c r="B143" s="26" t="s">
        <v>141</v>
      </c>
      <c r="C143" s="27">
        <v>99.089460679072502</v>
      </c>
      <c r="D143" s="27">
        <v>107.45371434907858</v>
      </c>
      <c r="E143" s="27">
        <v>103.47237661956841</v>
      </c>
      <c r="F143" s="27">
        <v>95.904622263256101</v>
      </c>
      <c r="G143" s="27">
        <v>106.23846676496069</v>
      </c>
      <c r="H143" s="27">
        <v>107.97696985739569</v>
      </c>
      <c r="I143" s="27">
        <v>98.455229798476267</v>
      </c>
      <c r="J143" s="27">
        <v>71.919889291595581</v>
      </c>
      <c r="K143" s="27">
        <v>108.37173116619681</v>
      </c>
      <c r="L143" s="27">
        <v>140.84813594399992</v>
      </c>
      <c r="M143" s="27">
        <v>108.19978042255242</v>
      </c>
      <c r="N143" s="27">
        <v>104.48569719547983</v>
      </c>
      <c r="O143" s="27">
        <v>101.96985719615826</v>
      </c>
      <c r="P143" s="28">
        <f>O143/O142*100-100</f>
        <v>0.91789066339438818</v>
      </c>
      <c r="Q143" s="28">
        <f t="shared" si="19"/>
        <v>5.3903088775004306</v>
      </c>
      <c r="S143" s="59"/>
    </row>
    <row r="144" spans="1:19" ht="13">
      <c r="B144" s="26" t="s">
        <v>142</v>
      </c>
      <c r="C144" s="27">
        <v>119.02935577627284</v>
      </c>
      <c r="D144" s="27">
        <v>115.93388283807758</v>
      </c>
      <c r="E144" s="27">
        <v>150.94432008982596</v>
      </c>
      <c r="F144" s="27">
        <v>98.719739716580349</v>
      </c>
      <c r="G144" s="27">
        <v>134.77597567293705</v>
      </c>
      <c r="H144" s="27">
        <v>121.95357435328788</v>
      </c>
      <c r="I144" s="27">
        <v>117.28674166598117</v>
      </c>
      <c r="J144" s="27">
        <v>72.917411494156198</v>
      </c>
      <c r="K144" s="27">
        <v>138.35156834206637</v>
      </c>
      <c r="L144" s="27">
        <v>140.84813594399992</v>
      </c>
      <c r="M144" s="27">
        <v>118.87119108449342</v>
      </c>
      <c r="N144" s="27">
        <v>118.73307990837371</v>
      </c>
      <c r="O144" s="27">
        <v>118.73293640122451</v>
      </c>
      <c r="P144" s="28">
        <f>O144/O143*100-100</f>
        <v>16.439249466456829</v>
      </c>
      <c r="Q144" s="28">
        <f t="shared" si="19"/>
        <v>20.854126323373805</v>
      </c>
      <c r="S144" s="59"/>
    </row>
    <row r="145" spans="1:19" ht="13">
      <c r="B145" s="26" t="s">
        <v>143</v>
      </c>
      <c r="C145" s="27">
        <v>136.32038466142657</v>
      </c>
      <c r="D145" s="27">
        <v>124.29102293364005</v>
      </c>
      <c r="E145" s="27">
        <v>166.98760102816067</v>
      </c>
      <c r="F145" s="27">
        <v>103.46144599459308</v>
      </c>
      <c r="G145" s="27">
        <v>147.06821139057598</v>
      </c>
      <c r="H145" s="27">
        <v>126.05278293492447</v>
      </c>
      <c r="I145" s="27">
        <v>119.99669843212659</v>
      </c>
      <c r="J145" s="27">
        <v>73.048578357076096</v>
      </c>
      <c r="K145" s="27">
        <v>160.93947057137103</v>
      </c>
      <c r="L145" s="27">
        <v>141.34091960674849</v>
      </c>
      <c r="M145" s="27">
        <v>129.91014820196034</v>
      </c>
      <c r="N145" s="27">
        <v>137.04241038646279</v>
      </c>
      <c r="O145" s="27">
        <v>129.65419723026395</v>
      </c>
      <c r="P145" s="28">
        <f>O145/O144*100-100</f>
        <v>9.1981729417809817</v>
      </c>
      <c r="Q145" s="28">
        <f t="shared" si="19"/>
        <v>31.005289232223134</v>
      </c>
      <c r="S145" s="59"/>
    </row>
    <row r="146" spans="1:19" ht="13">
      <c r="B146" s="26" t="s">
        <v>124</v>
      </c>
      <c r="C146" s="27">
        <v>148.69041953681349</v>
      </c>
      <c r="D146" s="27">
        <v>136.98755742903734</v>
      </c>
      <c r="E146" s="27">
        <v>180.45586408123873</v>
      </c>
      <c r="F146" s="27">
        <v>106.32900473910352</v>
      </c>
      <c r="G146" s="27">
        <v>158.93085160697174</v>
      </c>
      <c r="H146" s="27">
        <v>136.76043033598214</v>
      </c>
      <c r="I146" s="27">
        <v>154.32541428425625</v>
      </c>
      <c r="J146" s="27">
        <v>73.972576307714235</v>
      </c>
      <c r="K146" s="27">
        <v>166.07510575544387</v>
      </c>
      <c r="L146" s="27">
        <v>141.34091960674849</v>
      </c>
      <c r="M146" s="27">
        <v>147.89167960369875</v>
      </c>
      <c r="N146" s="27">
        <v>150.84284990499322</v>
      </c>
      <c r="O146" s="27">
        <v>141.36410705174455</v>
      </c>
      <c r="P146" s="28">
        <f>O146/O145*100-100</f>
        <v>9.0316473138806259</v>
      </c>
      <c r="Q146" s="28">
        <f t="shared" si="19"/>
        <v>42.087516427803564</v>
      </c>
      <c r="S146" s="59"/>
    </row>
    <row r="147" spans="1:19" ht="13">
      <c r="P147" s="28"/>
      <c r="Q147" s="28"/>
    </row>
    <row r="148" spans="1:19" ht="13">
      <c r="A148" s="5">
        <v>2019</v>
      </c>
      <c r="B148" s="26" t="s">
        <v>125</v>
      </c>
      <c r="C148" s="27">
        <v>159.00446719565889</v>
      </c>
      <c r="D148" s="27">
        <v>155.27805078393803</v>
      </c>
      <c r="E148" s="27">
        <v>182.32426750285873</v>
      </c>
      <c r="F148" s="27">
        <v>110.95730201840308</v>
      </c>
      <c r="G148" s="27">
        <v>173.95832287307957</v>
      </c>
      <c r="H148" s="27">
        <v>152.6821160321868</v>
      </c>
      <c r="I148" s="27">
        <v>227.25035335447524</v>
      </c>
      <c r="J148" s="27">
        <v>74.803257874678692</v>
      </c>
      <c r="K148" s="27">
        <v>184.3527229412548</v>
      </c>
      <c r="L148" s="27">
        <v>141.47753415622381</v>
      </c>
      <c r="M148" s="27">
        <v>165.2375325830223</v>
      </c>
      <c r="N148" s="27">
        <v>160.98129822429439</v>
      </c>
      <c r="O148" s="27">
        <v>156.5615350592374</v>
      </c>
      <c r="P148" s="28">
        <f>O148/O146*100-100</f>
        <v>10.750556364304003</v>
      </c>
      <c r="Q148" s="28">
        <f>O148/O135*100-100</f>
        <v>56.896928597494821</v>
      </c>
      <c r="S148" s="59"/>
    </row>
    <row r="149" spans="1:19" ht="13">
      <c r="B149" s="26" t="s">
        <v>129</v>
      </c>
      <c r="C149" s="27">
        <v>100</v>
      </c>
      <c r="D149" s="27">
        <v>100</v>
      </c>
      <c r="E149" s="27">
        <v>100</v>
      </c>
      <c r="F149" s="27">
        <v>100</v>
      </c>
      <c r="G149" s="27">
        <v>100</v>
      </c>
      <c r="H149" s="27">
        <v>100</v>
      </c>
      <c r="I149" s="27">
        <v>100</v>
      </c>
      <c r="J149" s="27">
        <v>100</v>
      </c>
      <c r="K149" s="27">
        <v>100</v>
      </c>
      <c r="L149" s="27">
        <v>100</v>
      </c>
      <c r="M149" s="27">
        <v>100</v>
      </c>
      <c r="N149" s="27">
        <v>100</v>
      </c>
      <c r="O149" s="27">
        <v>100</v>
      </c>
      <c r="P149" s="28"/>
      <c r="Q149" s="28"/>
      <c r="S149" s="59"/>
    </row>
    <row r="150" spans="1:19" ht="13">
      <c r="B150" s="26" t="s">
        <v>132</v>
      </c>
      <c r="C150" s="27">
        <v>175.42955425348916</v>
      </c>
      <c r="D150" s="27">
        <v>183.51433878804889</v>
      </c>
      <c r="E150" s="27">
        <v>207.19891822524036</v>
      </c>
      <c r="F150" s="27">
        <v>106.00849158255849</v>
      </c>
      <c r="G150" s="27">
        <v>182.1960792389134</v>
      </c>
      <c r="H150" s="27">
        <v>175.0672980375704</v>
      </c>
      <c r="I150" s="27">
        <v>168.58418421589846</v>
      </c>
      <c r="J150" s="27">
        <v>125.93895276130492</v>
      </c>
      <c r="K150" s="27">
        <v>215.14426473631627</v>
      </c>
      <c r="L150" s="27">
        <v>128.52423163395733</v>
      </c>
      <c r="M150" s="27">
        <v>169.20314829070924</v>
      </c>
      <c r="N150" s="27">
        <v>160.80714457689911</v>
      </c>
      <c r="O150" s="27">
        <v>154.38758140579881</v>
      </c>
      <c r="P150" s="28">
        <f>O150/O149*100-100</f>
        <v>54.387581405798812</v>
      </c>
      <c r="Q150" s="28">
        <f>O150/O137*100-100</f>
        <v>54.984032309452715</v>
      </c>
      <c r="S150" s="59"/>
    </row>
    <row r="151" spans="1:19" ht="13">
      <c r="B151" s="26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8"/>
      <c r="Q151" s="28"/>
      <c r="S151" s="59"/>
    </row>
    <row r="152" spans="1:19" ht="13">
      <c r="B152" s="26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8"/>
      <c r="Q152" s="28"/>
      <c r="S152" s="59"/>
    </row>
    <row r="153" spans="1:19" ht="13">
      <c r="A153" s="5" t="s">
        <v>169</v>
      </c>
      <c r="B153" s="26"/>
      <c r="C153" s="27">
        <f t="shared" ref="C153:O153" si="21">C155*C158</f>
        <v>96.564915257053173</v>
      </c>
      <c r="D153" s="27">
        <f t="shared" si="21"/>
        <v>97.1436461975904</v>
      </c>
      <c r="E153" s="27">
        <f t="shared" si="21"/>
        <v>94.391137473741352</v>
      </c>
      <c r="F153" s="27">
        <f t="shared" si="21"/>
        <v>97.300654936646922</v>
      </c>
      <c r="G153" s="27">
        <f t="shared" si="21"/>
        <v>97.340635549661272</v>
      </c>
      <c r="H153" s="27">
        <f t="shared" si="21"/>
        <v>97.155308150445435</v>
      </c>
      <c r="I153" s="27">
        <f t="shared" si="21"/>
        <v>108.3427480814748</v>
      </c>
      <c r="J153" s="27">
        <f t="shared" si="21"/>
        <v>99.857440482295345</v>
      </c>
      <c r="K153" s="27">
        <f t="shared" si="21"/>
        <v>96.688430526264227</v>
      </c>
      <c r="L153" s="27">
        <f t="shared" si="21"/>
        <v>99.978182362847292</v>
      </c>
      <c r="M153" s="27">
        <f t="shared" si="21"/>
        <v>97.845459036033304</v>
      </c>
      <c r="N153" s="27">
        <f t="shared" si="21"/>
        <v>95.840767736427111</v>
      </c>
      <c r="O153" s="27">
        <f t="shared" si="21"/>
        <v>98.354342824794699</v>
      </c>
      <c r="P153" s="28"/>
      <c r="Q153" s="28"/>
      <c r="S153" s="59"/>
    </row>
    <row r="155" spans="1:19">
      <c r="A155" s="5" t="s">
        <v>170</v>
      </c>
      <c r="C155" s="7">
        <v>159.00446719565889</v>
      </c>
      <c r="D155" s="7">
        <v>155.27805078393803</v>
      </c>
      <c r="E155" s="7">
        <v>182.32426750285873</v>
      </c>
      <c r="F155" s="7">
        <v>110.95730201840308</v>
      </c>
      <c r="G155" s="7">
        <v>173.95832287307957</v>
      </c>
      <c r="H155" s="7">
        <v>152.6821160321868</v>
      </c>
      <c r="I155" s="7">
        <v>227.25035335447524</v>
      </c>
      <c r="J155" s="7">
        <v>74.803257874678692</v>
      </c>
      <c r="K155" s="7">
        <v>184.3527229412548</v>
      </c>
      <c r="L155" s="7">
        <v>141.47753415622381</v>
      </c>
      <c r="M155" s="7">
        <v>165.2375325830223</v>
      </c>
      <c r="N155" s="7">
        <v>160.98129822429439</v>
      </c>
      <c r="O155" s="7">
        <v>156.5615350592374</v>
      </c>
    </row>
    <row r="156" spans="1:19">
      <c r="A156" s="5" t="s">
        <v>171</v>
      </c>
      <c r="B156" s="9"/>
      <c r="C156" s="6">
        <v>164.66070184227195</v>
      </c>
      <c r="D156" s="7">
        <v>159.84375392715043</v>
      </c>
      <c r="E156" s="7">
        <v>193.15824809673416</v>
      </c>
      <c r="F156" s="7">
        <v>114.03551403703099</v>
      </c>
      <c r="G156" s="7">
        <v>178.71089693505181</v>
      </c>
      <c r="H156" s="7">
        <v>157.15262391608891</v>
      </c>
      <c r="I156" s="7">
        <v>209.7513284263205</v>
      </c>
      <c r="J156" s="7">
        <v>74.91004927964407</v>
      </c>
      <c r="K156" s="7">
        <v>190.6667860237711</v>
      </c>
      <c r="L156" s="7">
        <v>141.50840794721032</v>
      </c>
      <c r="M156" s="7">
        <v>168.87603595601783</v>
      </c>
      <c r="N156" s="7">
        <v>167.96745479649232</v>
      </c>
      <c r="O156" s="7">
        <v>159.18111042450982</v>
      </c>
    </row>
    <row r="158" spans="1:19">
      <c r="C158" s="7">
        <f t="shared" ref="C158:O158" si="22">C149/C156</f>
        <v>0.60730944834542089</v>
      </c>
      <c r="D158" s="7">
        <f t="shared" si="22"/>
        <v>0.62561093282115665</v>
      </c>
      <c r="E158" s="7">
        <f t="shared" si="22"/>
        <v>0.51771022457151161</v>
      </c>
      <c r="F158" s="7">
        <f t="shared" si="22"/>
        <v>0.87691979857719404</v>
      </c>
      <c r="G158" s="7">
        <f t="shared" si="22"/>
        <v>0.5595629685432254</v>
      </c>
      <c r="H158" s="7">
        <f t="shared" si="22"/>
        <v>0.63632408742595759</v>
      </c>
      <c r="I158" s="7">
        <f t="shared" si="22"/>
        <v>0.47675502582157459</v>
      </c>
      <c r="J158" s="7">
        <f t="shared" si="22"/>
        <v>1.334934377451729</v>
      </c>
      <c r="K158" s="7">
        <f t="shared" si="22"/>
        <v>0.5244751961546813</v>
      </c>
      <c r="L158" s="7">
        <f t="shared" si="22"/>
        <v>0.70667179039499184</v>
      </c>
      <c r="M158" s="7">
        <f t="shared" si="22"/>
        <v>0.59215032751031682</v>
      </c>
      <c r="N158" s="7">
        <f t="shared" si="22"/>
        <v>0.59535342796709634</v>
      </c>
      <c r="O158" s="7">
        <f t="shared" si="22"/>
        <v>0.62821524321143674</v>
      </c>
    </row>
    <row r="160" spans="1:19">
      <c r="O160" s="63">
        <v>0.62821524321143674</v>
      </c>
      <c r="P160" s="8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CPI 1</vt:lpstr>
      <vt:lpstr>CPI 2</vt:lpstr>
      <vt:lpstr>CPI 3</vt:lpstr>
      <vt:lpstr>Monthly Contributions</vt:lpstr>
      <vt:lpstr>Yearly Contributions</vt:lpstr>
      <vt:lpstr>Graph</vt:lpstr>
      <vt:lpstr>Sheet2</vt:lpstr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chikadaya</dc:creator>
  <cp:lastModifiedBy>Isabel Tawonameso</cp:lastModifiedBy>
  <cp:lastPrinted>2023-01-22T06:29:39Z</cp:lastPrinted>
  <dcterms:created xsi:type="dcterms:W3CDTF">2012-12-18T14:30:56Z</dcterms:created>
  <dcterms:modified xsi:type="dcterms:W3CDTF">2026-04-07T14:16:30Z</dcterms:modified>
</cp:coreProperties>
</file>