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8_{72540BAE-A387-3E48-AE59-729AF05B797E}" xr6:coauthVersionLast="47" xr6:coauthVersionMax="47" xr10:uidLastSave="{00000000-0000-0000-0000-000000000000}"/>
  <bookViews>
    <workbookView xWindow="0" yWindow="760" windowWidth="23260" windowHeight="13900" tabRatio="806" xr2:uid="{C237482E-149D-45DF-A9BF-25A00ECA1765}"/>
  </bookViews>
  <sheets>
    <sheet name="CPI 1 " sheetId="145" r:id="rId1"/>
    <sheet name="CPI 2 REBASED " sheetId="147" r:id="rId2"/>
    <sheet name="CPI 3" sheetId="182" r:id="rId3"/>
    <sheet name="Provincial CPIs" sheetId="188" r:id="rId4"/>
    <sheet name="Provincial Month on Month" sheetId="189" r:id="rId5"/>
    <sheet name="Provincial Year on Year" sheetId="190" r:id="rId6"/>
    <sheet name="Monthly Contributions" sheetId="216" r:id="rId7"/>
    <sheet name="Yearly Contributions" sheetId="217" r:id="rId8"/>
    <sheet name="Graph" sheetId="185" r:id="rId9"/>
    <sheet name="Sheet2" sheetId="152" state="hidden" r:id="rId10"/>
    <sheet name="Sheet1" sheetId="151" state="hidden" r:id="rId1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45" i="147" l="1"/>
  <c r="BU145" i="147"/>
  <c r="BV145" i="147"/>
  <c r="BW145" i="147"/>
  <c r="BX145" i="147"/>
  <c r="BY145" i="147"/>
  <c r="BZ145" i="147"/>
  <c r="CA145" i="147"/>
  <c r="CB145" i="147"/>
  <c r="CC145" i="147"/>
  <c r="CD145" i="147"/>
  <c r="CE145" i="147"/>
  <c r="CF145" i="147"/>
  <c r="BT146" i="147"/>
  <c r="BU146" i="147"/>
  <c r="BV146" i="147"/>
  <c r="BW146" i="147"/>
  <c r="BX146" i="147"/>
  <c r="BY146" i="147"/>
  <c r="BZ146" i="147"/>
  <c r="CA146" i="147"/>
  <c r="CB146" i="147"/>
  <c r="CC146" i="147"/>
  <c r="CD146" i="147"/>
  <c r="CE146" i="147"/>
  <c r="CF146" i="147"/>
  <c r="BU144" i="147"/>
  <c r="BV144" i="147"/>
  <c r="BW144" i="147"/>
  <c r="BX144" i="147"/>
  <c r="BY144" i="147"/>
  <c r="BZ144" i="147"/>
  <c r="CA144" i="147"/>
  <c r="CB144" i="147"/>
  <c r="CC144" i="147"/>
  <c r="CD144" i="147"/>
  <c r="CE144" i="147"/>
  <c r="CF144" i="147"/>
  <c r="BT144" i="147"/>
  <c r="C89" i="182"/>
  <c r="CF141" i="147"/>
  <c r="CE141" i="147"/>
  <c r="CG141" i="147"/>
  <c r="CH140" i="147"/>
  <c r="P103" i="145"/>
  <c r="Q103" i="145"/>
  <c r="F16" i="217"/>
  <c r="F8" i="217"/>
  <c r="F10" i="217"/>
  <c r="F6" i="217"/>
  <c r="F12" i="217"/>
  <c r="F14" i="217"/>
  <c r="F5" i="217"/>
  <c r="F13" i="217"/>
  <c r="F11" i="217"/>
  <c r="F4" i="217"/>
  <c r="F9" i="217"/>
  <c r="F7" i="217"/>
  <c r="F15" i="217"/>
  <c r="F16" i="216"/>
  <c r="F6" i="216"/>
  <c r="F12" i="216"/>
  <c r="F15" i="216"/>
  <c r="F11" i="216"/>
  <c r="F13" i="216"/>
  <c r="F5" i="216"/>
  <c r="F14" i="216"/>
  <c r="F7" i="216"/>
  <c r="F10" i="216"/>
  <c r="F9" i="216"/>
  <c r="F8" i="216"/>
  <c r="F4" i="216"/>
  <c r="E16" i="217"/>
  <c r="E8" i="217"/>
  <c r="E10" i="217"/>
  <c r="E6" i="217"/>
  <c r="E12" i="217"/>
  <c r="E14" i="217"/>
  <c r="E5" i="217"/>
  <c r="E13" i="217"/>
  <c r="E11" i="217"/>
  <c r="E4" i="217"/>
  <c r="E9" i="217"/>
  <c r="E7" i="217"/>
  <c r="E15" i="217"/>
  <c r="E16" i="216"/>
  <c r="E6" i="216"/>
  <c r="E12" i="216"/>
  <c r="E15" i="216"/>
  <c r="E11" i="216"/>
  <c r="E13" i="216"/>
  <c r="E5" i="216"/>
  <c r="E14" i="216"/>
  <c r="E7" i="216"/>
  <c r="E10" i="216"/>
  <c r="E9" i="216"/>
  <c r="E8" i="216"/>
  <c r="E4" i="216"/>
  <c r="C107" i="190"/>
  <c r="D107" i="190"/>
  <c r="E107" i="190"/>
  <c r="F107" i="190"/>
  <c r="G107" i="190"/>
  <c r="H107" i="190"/>
  <c r="I107" i="190"/>
  <c r="J107" i="190"/>
  <c r="K107" i="190"/>
  <c r="L107" i="190"/>
  <c r="M107" i="190"/>
  <c r="C94" i="189"/>
  <c r="D94" i="189"/>
  <c r="E94" i="189"/>
  <c r="F94" i="189"/>
  <c r="G94" i="189"/>
  <c r="H94" i="189"/>
  <c r="I94" i="189"/>
  <c r="J94" i="189"/>
  <c r="K94" i="189"/>
  <c r="L94" i="189"/>
  <c r="M94" i="189"/>
  <c r="CG140" i="147"/>
  <c r="CH139" i="147"/>
  <c r="CG139" i="147"/>
  <c r="CH138" i="147"/>
  <c r="CG138" i="147"/>
  <c r="CH137" i="147"/>
  <c r="CG137" i="147"/>
  <c r="CH136" i="147"/>
  <c r="CG136" i="147"/>
  <c r="CH135" i="147"/>
  <c r="CG135" i="147"/>
  <c r="CH134" i="147"/>
  <c r="CG134" i="147"/>
  <c r="CH133" i="147"/>
  <c r="CG133" i="147"/>
  <c r="CH132" i="147"/>
  <c r="CG132" i="147"/>
  <c r="CH131" i="147"/>
  <c r="CG131" i="147"/>
  <c r="CH130" i="147"/>
  <c r="CG130" i="147"/>
  <c r="CH129" i="147"/>
  <c r="CG129" i="147"/>
  <c r="CH128" i="147"/>
  <c r="CG128" i="147"/>
  <c r="CH127" i="147"/>
  <c r="CG127" i="147"/>
  <c r="CH126" i="147"/>
  <c r="CG126" i="147"/>
  <c r="CH125" i="147"/>
  <c r="CG125" i="147"/>
  <c r="CH124" i="147"/>
  <c r="CG124" i="147"/>
  <c r="CH123" i="147"/>
  <c r="CG123" i="147"/>
  <c r="CH122" i="147"/>
  <c r="CG122" i="147"/>
  <c r="CH121" i="147"/>
  <c r="CG121" i="147"/>
  <c r="CH120" i="147"/>
  <c r="CG120" i="147"/>
  <c r="CH119" i="147"/>
  <c r="CG119" i="147"/>
  <c r="CH118" i="147"/>
  <c r="CG118" i="147"/>
  <c r="CH117" i="147"/>
  <c r="CG117" i="147"/>
  <c r="CH116" i="147"/>
  <c r="CG116" i="147"/>
  <c r="CH115" i="147"/>
  <c r="CG115" i="147"/>
  <c r="CH114" i="147"/>
  <c r="CG114" i="147"/>
  <c r="CH113" i="147"/>
  <c r="CG113" i="147"/>
  <c r="CH112" i="147"/>
  <c r="CG112" i="147"/>
  <c r="CH111" i="147"/>
  <c r="CG111" i="147"/>
  <c r="CH110" i="147"/>
  <c r="CG110" i="147"/>
  <c r="CH109" i="147"/>
  <c r="CG109" i="147"/>
  <c r="CH108" i="147"/>
  <c r="CG108" i="147"/>
  <c r="CH107" i="147"/>
  <c r="CG107" i="147"/>
  <c r="CH106" i="147"/>
  <c r="CG106" i="147"/>
  <c r="CH105" i="147"/>
  <c r="CG105" i="147"/>
  <c r="CH104" i="147"/>
  <c r="CG104" i="147"/>
  <c r="CH103" i="147"/>
  <c r="CG103" i="147"/>
  <c r="CH102" i="147"/>
  <c r="CG102" i="147"/>
  <c r="CH101" i="147"/>
  <c r="CG101" i="147"/>
  <c r="CH100" i="147"/>
  <c r="CG100" i="147"/>
  <c r="CH99" i="147"/>
  <c r="CG99" i="147"/>
  <c r="CH98" i="147"/>
  <c r="CG98" i="147"/>
  <c r="CH97" i="147"/>
  <c r="CG97" i="147"/>
  <c r="CH96" i="147"/>
  <c r="CG96" i="147"/>
  <c r="CH95" i="147"/>
  <c r="CG95" i="147"/>
  <c r="CH94" i="147"/>
  <c r="CG94" i="147"/>
  <c r="CH93" i="147"/>
  <c r="CG93" i="147"/>
  <c r="CH92" i="147"/>
  <c r="CG92" i="147"/>
  <c r="CH91" i="147"/>
  <c r="CG91" i="147"/>
  <c r="CH90" i="147"/>
  <c r="CG90" i="147"/>
  <c r="CH89" i="147"/>
  <c r="CG89" i="147"/>
  <c r="CH88" i="147"/>
  <c r="CG88" i="147"/>
  <c r="CH87" i="147"/>
  <c r="CG87" i="147"/>
  <c r="CH86" i="147"/>
  <c r="CG86" i="147"/>
  <c r="CH85" i="147"/>
  <c r="CG85" i="147"/>
  <c r="CH84" i="147"/>
  <c r="CG84" i="147"/>
  <c r="CH83" i="147"/>
  <c r="CG83" i="147"/>
  <c r="CH82" i="147"/>
  <c r="CG82" i="147"/>
  <c r="CH81" i="147"/>
  <c r="CG81" i="147"/>
  <c r="CH80" i="147"/>
  <c r="CG80" i="147"/>
  <c r="CH79" i="147"/>
  <c r="CG79" i="147"/>
  <c r="CH78" i="147"/>
  <c r="CG78" i="147"/>
  <c r="CH77" i="147"/>
  <c r="CG77" i="147"/>
  <c r="CH76" i="147"/>
  <c r="CG76" i="147"/>
  <c r="CH75" i="147"/>
  <c r="CG75" i="147"/>
  <c r="CH74" i="147"/>
  <c r="CG74" i="147"/>
  <c r="CH73" i="147"/>
  <c r="CG73" i="147"/>
  <c r="CH72" i="147"/>
  <c r="CG72" i="147"/>
  <c r="CH71" i="147"/>
  <c r="CG71" i="147"/>
  <c r="CH70" i="147"/>
  <c r="CG70" i="147"/>
  <c r="CH69" i="147"/>
  <c r="CG69" i="147"/>
  <c r="CH68" i="147"/>
  <c r="CG68" i="147"/>
  <c r="CH67" i="147"/>
  <c r="CG67" i="147"/>
  <c r="CH66" i="147"/>
  <c r="CG66" i="147"/>
  <c r="CH65" i="147"/>
  <c r="CG65" i="147"/>
  <c r="CH64" i="147"/>
  <c r="CG64" i="147"/>
  <c r="CH63" i="147"/>
  <c r="CG63" i="147"/>
  <c r="CH62" i="147"/>
  <c r="CG62" i="147"/>
  <c r="CH61" i="147"/>
  <c r="CG61" i="147"/>
  <c r="CH60" i="147"/>
  <c r="CG60" i="147"/>
  <c r="CH59" i="147"/>
  <c r="CG59" i="147"/>
  <c r="CH58" i="147"/>
  <c r="CG58" i="147"/>
  <c r="CH57" i="147"/>
  <c r="CG57" i="147"/>
  <c r="CH56" i="147"/>
  <c r="CG56" i="147"/>
  <c r="CH55" i="147"/>
  <c r="CG55" i="147"/>
  <c r="CH54" i="147"/>
  <c r="CG54" i="147"/>
  <c r="CH53" i="147"/>
  <c r="CG53" i="147"/>
  <c r="CH52" i="147"/>
  <c r="CG52" i="147"/>
  <c r="CH51" i="147"/>
  <c r="CG51" i="147"/>
  <c r="CH50" i="147"/>
  <c r="CG50" i="147"/>
  <c r="CH49" i="147"/>
  <c r="CG49" i="147"/>
  <c r="CH48" i="147"/>
  <c r="CG48" i="147"/>
  <c r="CH47" i="147"/>
  <c r="CG47" i="147"/>
  <c r="CH46" i="147"/>
  <c r="CG46" i="147"/>
  <c r="CH45" i="147"/>
  <c r="CG45" i="147"/>
  <c r="CH44" i="147"/>
  <c r="CG44" i="147"/>
  <c r="CH43" i="147"/>
  <c r="CG43" i="147"/>
  <c r="CH42" i="147"/>
  <c r="CG42" i="147"/>
  <c r="CH41" i="147"/>
  <c r="CG41" i="147"/>
  <c r="CH40" i="147"/>
  <c r="CG40" i="147"/>
  <c r="CH39" i="147"/>
  <c r="CG39" i="147"/>
  <c r="CH38" i="147"/>
  <c r="CG38" i="147"/>
  <c r="CH37" i="147"/>
  <c r="CG37" i="147"/>
  <c r="CH36" i="147"/>
  <c r="CG36" i="147"/>
  <c r="CH35" i="147"/>
  <c r="CG35" i="147"/>
  <c r="CH34" i="147"/>
  <c r="CG34" i="147"/>
  <c r="CH33" i="147"/>
  <c r="CG33" i="147"/>
  <c r="CH32" i="147"/>
  <c r="CG32" i="147"/>
  <c r="CH31" i="147"/>
  <c r="CG31" i="147"/>
  <c r="CH30" i="147"/>
  <c r="CG30" i="147"/>
  <c r="CH29" i="147"/>
  <c r="CG29" i="147"/>
  <c r="CH28" i="147"/>
  <c r="CG28" i="147"/>
  <c r="CH27" i="147"/>
  <c r="CG27" i="147"/>
  <c r="CH26" i="147"/>
  <c r="CG26" i="147"/>
  <c r="CH25" i="147"/>
  <c r="CG25" i="147"/>
  <c r="CH24" i="147"/>
  <c r="CG24" i="147"/>
  <c r="CH23" i="147"/>
  <c r="CG23" i="147"/>
  <c r="CH22" i="147"/>
  <c r="CG22" i="147"/>
  <c r="CH21" i="147"/>
  <c r="CG21" i="147"/>
  <c r="CH20" i="147"/>
  <c r="CG20" i="147"/>
  <c r="CH19" i="147"/>
  <c r="CG19" i="147"/>
  <c r="CH18" i="147"/>
  <c r="CG18" i="147"/>
  <c r="CH17" i="147"/>
  <c r="CG17" i="147"/>
  <c r="CH16" i="147"/>
  <c r="CG16" i="147"/>
  <c r="CH15" i="147"/>
  <c r="CG15" i="147"/>
  <c r="CH14" i="147"/>
  <c r="CG14" i="147"/>
  <c r="CH13" i="147"/>
  <c r="CG13" i="147"/>
  <c r="CH12" i="147"/>
  <c r="CG12" i="147"/>
  <c r="CH11" i="147"/>
  <c r="CG11" i="147"/>
  <c r="CH10" i="147"/>
  <c r="CG10" i="147"/>
  <c r="CH9" i="147"/>
  <c r="CG9" i="147"/>
  <c r="CH8" i="147"/>
  <c r="CG8" i="147"/>
  <c r="CH7" i="147"/>
  <c r="CG7" i="147"/>
  <c r="CH6" i="147"/>
  <c r="CG6" i="147"/>
  <c r="CH5" i="147"/>
  <c r="CG5" i="147"/>
  <c r="CH4" i="147"/>
  <c r="CG4" i="147"/>
  <c r="Q102" i="145"/>
  <c r="P102" i="145"/>
  <c r="C106" i="190"/>
  <c r="D106" i="190"/>
  <c r="E106" i="190"/>
  <c r="F106" i="190"/>
  <c r="G106" i="190"/>
  <c r="H106" i="190"/>
  <c r="I106" i="190"/>
  <c r="J106" i="190"/>
  <c r="K106" i="190"/>
  <c r="L106" i="190"/>
  <c r="M106" i="190"/>
  <c r="M93" i="189"/>
  <c r="D93" i="189"/>
  <c r="E93" i="189"/>
  <c r="F93" i="189"/>
  <c r="G93" i="189"/>
  <c r="H93" i="189"/>
  <c r="I93" i="189"/>
  <c r="J93" i="189"/>
  <c r="K93" i="189"/>
  <c r="L93" i="189"/>
  <c r="C93" i="189"/>
  <c r="B142" i="147"/>
  <c r="CE142" i="147"/>
  <c r="C91" i="182"/>
  <c r="Q101" i="145"/>
  <c r="P101" i="145"/>
  <c r="C105" i="190"/>
  <c r="M105" i="190"/>
  <c r="L105" i="190"/>
  <c r="K105" i="190"/>
  <c r="J105" i="190"/>
  <c r="I105" i="190"/>
  <c r="H105" i="190"/>
  <c r="G105" i="190"/>
  <c r="F105" i="190"/>
  <c r="E105" i="190"/>
  <c r="D105" i="190"/>
  <c r="D92" i="189"/>
  <c r="E92" i="189"/>
  <c r="F92" i="189"/>
  <c r="G92" i="189"/>
  <c r="H92" i="189"/>
  <c r="I92" i="189"/>
  <c r="J92" i="189"/>
  <c r="K92" i="189"/>
  <c r="L92" i="189"/>
  <c r="M92" i="189"/>
  <c r="C92" i="189"/>
  <c r="C97" i="182"/>
  <c r="C95" i="182"/>
  <c r="C93" i="182"/>
  <c r="CD141" i="147"/>
  <c r="CD142" i="147"/>
  <c r="O12" i="145"/>
  <c r="O11" i="145"/>
  <c r="P12" i="145"/>
  <c r="D12" i="145"/>
  <c r="E12" i="145"/>
  <c r="F12" i="145"/>
  <c r="G12" i="145"/>
  <c r="H12" i="145"/>
  <c r="I12" i="145"/>
  <c r="J12" i="145"/>
  <c r="K12" i="145"/>
  <c r="L12" i="145"/>
  <c r="M12" i="145"/>
  <c r="N12" i="145"/>
  <c r="C12" i="145"/>
  <c r="C103" i="190"/>
  <c r="D103" i="190"/>
  <c r="E103" i="190"/>
  <c r="F103" i="190"/>
  <c r="G103" i="190"/>
  <c r="H103" i="190"/>
  <c r="I103" i="190"/>
  <c r="J103" i="190"/>
  <c r="K103" i="190"/>
  <c r="L103" i="190"/>
  <c r="M103" i="190"/>
  <c r="C90" i="189"/>
  <c r="D90" i="189"/>
  <c r="E90" i="189"/>
  <c r="F90" i="189"/>
  <c r="G90" i="189"/>
  <c r="H90" i="189"/>
  <c r="I90" i="189"/>
  <c r="J90" i="189"/>
  <c r="K90" i="189"/>
  <c r="L90" i="189"/>
  <c r="M90" i="189"/>
  <c r="Q99" i="145"/>
  <c r="P99" i="145"/>
  <c r="P98" i="145"/>
  <c r="Q98" i="145"/>
  <c r="C102" i="190"/>
  <c r="D102" i="190"/>
  <c r="E102" i="190"/>
  <c r="F102" i="190"/>
  <c r="G102" i="190"/>
  <c r="H102" i="190"/>
  <c r="I102" i="190"/>
  <c r="J102" i="190"/>
  <c r="K102" i="190"/>
  <c r="L102" i="190"/>
  <c r="M102" i="190"/>
  <c r="C89" i="189"/>
  <c r="D89" i="189"/>
  <c r="E89" i="189"/>
  <c r="F89" i="189"/>
  <c r="G89" i="189"/>
  <c r="H89" i="189"/>
  <c r="I89" i="189"/>
  <c r="J89" i="189"/>
  <c r="K89" i="189"/>
  <c r="L89" i="189"/>
  <c r="M89" i="189"/>
  <c r="CB141" i="147"/>
  <c r="CB142" i="147"/>
  <c r="P97" i="145"/>
  <c r="Q97" i="145"/>
  <c r="C101" i="190"/>
  <c r="D101" i="190"/>
  <c r="E101" i="190"/>
  <c r="F101" i="190"/>
  <c r="G101" i="190"/>
  <c r="H101" i="190"/>
  <c r="I101" i="190"/>
  <c r="J101" i="190"/>
  <c r="K101" i="190"/>
  <c r="L101" i="190"/>
  <c r="M101" i="190"/>
  <c r="C88" i="189"/>
  <c r="D88" i="189"/>
  <c r="E88" i="189"/>
  <c r="F88" i="189"/>
  <c r="G88" i="189"/>
  <c r="H88" i="189"/>
  <c r="I88" i="189"/>
  <c r="J88" i="189"/>
  <c r="K88" i="189"/>
  <c r="L88" i="189"/>
  <c r="M88" i="189"/>
  <c r="CA141" i="147"/>
  <c r="CA142" i="147"/>
  <c r="BO141" i="147"/>
  <c r="BO142" i="147"/>
  <c r="BZ141" i="147"/>
  <c r="BZ142" i="147"/>
  <c r="Q96" i="145"/>
  <c r="P96" i="145"/>
  <c r="C100" i="190"/>
  <c r="D100" i="190"/>
  <c r="E100" i="190"/>
  <c r="F100" i="190"/>
  <c r="G100" i="190"/>
  <c r="H100" i="190"/>
  <c r="I100" i="190"/>
  <c r="J100" i="190"/>
  <c r="K100" i="190"/>
  <c r="L100" i="190"/>
  <c r="M100" i="190"/>
  <c r="C87" i="189"/>
  <c r="D87" i="189"/>
  <c r="E87" i="189"/>
  <c r="F87" i="189"/>
  <c r="G87" i="189"/>
  <c r="H87" i="189"/>
  <c r="I87" i="189"/>
  <c r="J87" i="189"/>
  <c r="K87" i="189"/>
  <c r="L87" i="189"/>
  <c r="M87" i="189"/>
  <c r="BY141" i="147"/>
  <c r="C99" i="190"/>
  <c r="D99" i="190"/>
  <c r="E99" i="190"/>
  <c r="F99" i="190"/>
  <c r="G99" i="190"/>
  <c r="H99" i="190"/>
  <c r="I99" i="190"/>
  <c r="J99" i="190"/>
  <c r="K99" i="190"/>
  <c r="L99" i="190"/>
  <c r="M99" i="190"/>
  <c r="C86" i="189"/>
  <c r="D86" i="189"/>
  <c r="E86" i="189"/>
  <c r="F86" i="189"/>
  <c r="G86" i="189"/>
  <c r="H86" i="189"/>
  <c r="I86" i="189"/>
  <c r="J86" i="189"/>
  <c r="K86" i="189"/>
  <c r="L86" i="189"/>
  <c r="M86" i="189"/>
  <c r="Q95" i="145"/>
  <c r="P95" i="145"/>
  <c r="M85" i="189"/>
  <c r="M98" i="190"/>
  <c r="P94" i="145"/>
  <c r="Q94" i="145"/>
  <c r="C98" i="190"/>
  <c r="D98" i="190"/>
  <c r="E98" i="190"/>
  <c r="F98" i="190"/>
  <c r="G98" i="190"/>
  <c r="H98" i="190"/>
  <c r="I98" i="190"/>
  <c r="J98" i="190"/>
  <c r="K98" i="190"/>
  <c r="L98" i="190"/>
  <c r="C85" i="189"/>
  <c r="D85" i="189"/>
  <c r="E85" i="189"/>
  <c r="F85" i="189"/>
  <c r="G85" i="189"/>
  <c r="H85" i="189"/>
  <c r="I85" i="189"/>
  <c r="J85" i="189"/>
  <c r="K85" i="189"/>
  <c r="L85" i="189"/>
  <c r="BX141" i="147"/>
  <c r="Q93" i="145"/>
  <c r="C97" i="190"/>
  <c r="D97" i="190"/>
  <c r="E97" i="190"/>
  <c r="F97" i="190"/>
  <c r="G97" i="190"/>
  <c r="H97" i="190"/>
  <c r="I97" i="190"/>
  <c r="J97" i="190"/>
  <c r="K97" i="190"/>
  <c r="L97" i="190"/>
  <c r="M97" i="190"/>
  <c r="C84" i="189"/>
  <c r="D84" i="189"/>
  <c r="E84" i="189"/>
  <c r="F84" i="189"/>
  <c r="G84" i="189"/>
  <c r="H84" i="189"/>
  <c r="I84" i="189"/>
  <c r="J84" i="189"/>
  <c r="K84" i="189"/>
  <c r="L84" i="189"/>
  <c r="M84" i="189"/>
  <c r="BW141" i="147"/>
  <c r="P93" i="145"/>
  <c r="Q92" i="145"/>
  <c r="P92" i="145"/>
  <c r="C96" i="190"/>
  <c r="D96" i="190"/>
  <c r="E96" i="190"/>
  <c r="F96" i="190"/>
  <c r="G96" i="190"/>
  <c r="H96" i="190"/>
  <c r="I96" i="190"/>
  <c r="J96" i="190"/>
  <c r="K96" i="190"/>
  <c r="L96" i="190"/>
  <c r="M96" i="190"/>
  <c r="C83" i="189"/>
  <c r="D83" i="189"/>
  <c r="E83" i="189"/>
  <c r="F83" i="189"/>
  <c r="G83" i="189"/>
  <c r="H83" i="189"/>
  <c r="I83" i="189"/>
  <c r="J83" i="189"/>
  <c r="K83" i="189"/>
  <c r="L83" i="189"/>
  <c r="M83" i="189"/>
  <c r="BV141" i="147"/>
  <c r="BV142" i="147"/>
  <c r="C95" i="190"/>
  <c r="D95" i="190"/>
  <c r="E95" i="190"/>
  <c r="F95" i="190"/>
  <c r="G95" i="190"/>
  <c r="H95" i="190"/>
  <c r="I95" i="190"/>
  <c r="J95" i="190"/>
  <c r="K95" i="190"/>
  <c r="L95" i="190"/>
  <c r="M95" i="190"/>
  <c r="C82" i="189"/>
  <c r="D82" i="189"/>
  <c r="E82" i="189"/>
  <c r="F82" i="189"/>
  <c r="G82" i="189"/>
  <c r="H82" i="189"/>
  <c r="I82" i="189"/>
  <c r="J82" i="189"/>
  <c r="K82" i="189"/>
  <c r="L82" i="189"/>
  <c r="M82" i="189"/>
  <c r="BU141" i="147"/>
  <c r="Q91" i="145"/>
  <c r="P91" i="145"/>
  <c r="D6" i="145"/>
  <c r="E6" i="145"/>
  <c r="F6" i="145"/>
  <c r="G6" i="145"/>
  <c r="H6" i="145"/>
  <c r="I6" i="145"/>
  <c r="J6" i="145"/>
  <c r="K6" i="145"/>
  <c r="L6" i="145"/>
  <c r="M6" i="145"/>
  <c r="N6" i="145"/>
  <c r="O6" i="145"/>
  <c r="D7" i="145"/>
  <c r="E7" i="145"/>
  <c r="F7" i="145"/>
  <c r="G7" i="145"/>
  <c r="H7" i="145"/>
  <c r="I7" i="145"/>
  <c r="J7" i="145"/>
  <c r="K7" i="145"/>
  <c r="L7" i="145"/>
  <c r="M7" i="145"/>
  <c r="N7" i="145"/>
  <c r="O7" i="145"/>
  <c r="P7" i="145"/>
  <c r="D8" i="145"/>
  <c r="E8" i="145"/>
  <c r="F8" i="145"/>
  <c r="G8" i="145"/>
  <c r="H8" i="145"/>
  <c r="I8" i="145"/>
  <c r="J8" i="145"/>
  <c r="K8" i="145"/>
  <c r="L8" i="145"/>
  <c r="M8" i="145"/>
  <c r="N8" i="145"/>
  <c r="O8" i="145"/>
  <c r="D9" i="145"/>
  <c r="E9" i="145"/>
  <c r="F9" i="145"/>
  <c r="G9" i="145"/>
  <c r="H9" i="145"/>
  <c r="I9" i="145"/>
  <c r="J9" i="145"/>
  <c r="K9" i="145"/>
  <c r="L9" i="145"/>
  <c r="M9" i="145"/>
  <c r="N9" i="145"/>
  <c r="O9" i="145"/>
  <c r="P9" i="145"/>
  <c r="D10" i="145"/>
  <c r="E10" i="145"/>
  <c r="F10" i="145"/>
  <c r="G10" i="145"/>
  <c r="H10" i="145"/>
  <c r="I10" i="145"/>
  <c r="J10" i="145"/>
  <c r="K10" i="145"/>
  <c r="L10" i="145"/>
  <c r="M10" i="145"/>
  <c r="N10" i="145"/>
  <c r="O10" i="145"/>
  <c r="D11" i="145"/>
  <c r="E11" i="145"/>
  <c r="F11" i="145"/>
  <c r="G11" i="145"/>
  <c r="H11" i="145"/>
  <c r="I11" i="145"/>
  <c r="J11" i="145"/>
  <c r="K11" i="145"/>
  <c r="L11" i="145"/>
  <c r="M11" i="145"/>
  <c r="N11" i="145"/>
  <c r="P11" i="145"/>
  <c r="C11" i="145"/>
  <c r="C10" i="145"/>
  <c r="C9" i="145"/>
  <c r="C8" i="145"/>
  <c r="C7" i="145"/>
  <c r="C6" i="145"/>
  <c r="M94" i="190"/>
  <c r="C94" i="190"/>
  <c r="D94" i="190"/>
  <c r="E94" i="190"/>
  <c r="F94" i="190"/>
  <c r="G94" i="190"/>
  <c r="H94" i="190"/>
  <c r="I94" i="190"/>
  <c r="J94" i="190"/>
  <c r="K94" i="190"/>
  <c r="L94" i="190"/>
  <c r="C81" i="189"/>
  <c r="D81" i="189"/>
  <c r="E81" i="189"/>
  <c r="F81" i="189"/>
  <c r="G81" i="189"/>
  <c r="H81" i="189"/>
  <c r="I81" i="189"/>
  <c r="J81" i="189"/>
  <c r="K81" i="189"/>
  <c r="L81" i="189"/>
  <c r="M81" i="189"/>
  <c r="BT141" i="147"/>
  <c r="BT142" i="147"/>
  <c r="Q90" i="145"/>
  <c r="P90" i="145"/>
  <c r="D93" i="190"/>
  <c r="E93" i="190"/>
  <c r="F93" i="190"/>
  <c r="G93" i="190"/>
  <c r="H93" i="190"/>
  <c r="I93" i="190"/>
  <c r="J93" i="190"/>
  <c r="K93" i="190"/>
  <c r="L93" i="190"/>
  <c r="M93" i="190"/>
  <c r="C93" i="190"/>
  <c r="D80" i="189"/>
  <c r="E80" i="189"/>
  <c r="F80" i="189"/>
  <c r="G80" i="189"/>
  <c r="H80" i="189"/>
  <c r="I80" i="189"/>
  <c r="J80" i="189"/>
  <c r="K80" i="189"/>
  <c r="L80" i="189"/>
  <c r="M80" i="189"/>
  <c r="C80" i="189"/>
  <c r="BS141" i="147"/>
  <c r="Q89" i="145"/>
  <c r="P89" i="145"/>
  <c r="D92" i="190"/>
  <c r="E92" i="190"/>
  <c r="F92" i="190"/>
  <c r="G92" i="190"/>
  <c r="H92" i="190"/>
  <c r="I92" i="190"/>
  <c r="J92" i="190"/>
  <c r="K92" i="190"/>
  <c r="L92" i="190"/>
  <c r="M92" i="190"/>
  <c r="C92" i="190"/>
  <c r="D79" i="189"/>
  <c r="E79" i="189"/>
  <c r="F79" i="189"/>
  <c r="G79" i="189"/>
  <c r="H79" i="189"/>
  <c r="I79" i="189"/>
  <c r="J79" i="189"/>
  <c r="K79" i="189"/>
  <c r="L79" i="189"/>
  <c r="M79" i="189"/>
  <c r="C79" i="189"/>
  <c r="BR141" i="147"/>
  <c r="Q88" i="145"/>
  <c r="P88" i="145"/>
  <c r="Q86" i="145"/>
  <c r="P86" i="145"/>
  <c r="C90" i="190"/>
  <c r="D90" i="190"/>
  <c r="E90" i="190"/>
  <c r="F90" i="190"/>
  <c r="G90" i="190"/>
  <c r="H90" i="190"/>
  <c r="I90" i="190"/>
  <c r="J90" i="190"/>
  <c r="K90" i="190"/>
  <c r="L90" i="190"/>
  <c r="M90" i="190"/>
  <c r="C77" i="189"/>
  <c r="D77" i="189"/>
  <c r="E77" i="189"/>
  <c r="F77" i="189"/>
  <c r="G77" i="189"/>
  <c r="H77" i="189"/>
  <c r="I77" i="189"/>
  <c r="J77" i="189"/>
  <c r="K77" i="189"/>
  <c r="L77" i="189"/>
  <c r="M77" i="189"/>
  <c r="BQ141" i="147"/>
  <c r="BQ142" i="147"/>
  <c r="C89" i="190"/>
  <c r="D89" i="190"/>
  <c r="E89" i="190"/>
  <c r="F89" i="190"/>
  <c r="G89" i="190"/>
  <c r="H89" i="190"/>
  <c r="I89" i="190"/>
  <c r="J89" i="190"/>
  <c r="K89" i="190"/>
  <c r="L89" i="190"/>
  <c r="M89" i="190"/>
  <c r="C76" i="189"/>
  <c r="D76" i="189"/>
  <c r="E76" i="189"/>
  <c r="F76" i="189"/>
  <c r="G76" i="189"/>
  <c r="H76" i="189"/>
  <c r="I76" i="189"/>
  <c r="J76" i="189"/>
  <c r="K76" i="189"/>
  <c r="L76" i="189"/>
  <c r="M76" i="189"/>
  <c r="BP141" i="147"/>
  <c r="BP142" i="147"/>
  <c r="Q85" i="145"/>
  <c r="P85" i="145"/>
  <c r="Q84" i="145"/>
  <c r="P84" i="145"/>
  <c r="C88" i="190"/>
  <c r="D88" i="190"/>
  <c r="E88" i="190"/>
  <c r="F88" i="190"/>
  <c r="G88" i="190"/>
  <c r="H88" i="190"/>
  <c r="I88" i="190"/>
  <c r="J88" i="190"/>
  <c r="K88" i="190"/>
  <c r="L88" i="190"/>
  <c r="M88" i="190"/>
  <c r="C75" i="189"/>
  <c r="D75" i="189"/>
  <c r="E75" i="189"/>
  <c r="F75" i="189"/>
  <c r="G75" i="189"/>
  <c r="H75" i="189"/>
  <c r="I75" i="189"/>
  <c r="J75" i="189"/>
  <c r="K75" i="189"/>
  <c r="L75" i="189"/>
  <c r="M75" i="189"/>
  <c r="Q83" i="145"/>
  <c r="C87" i="190"/>
  <c r="D87" i="190"/>
  <c r="E87" i="190"/>
  <c r="F87" i="190"/>
  <c r="G87" i="190"/>
  <c r="H87" i="190"/>
  <c r="I87" i="190"/>
  <c r="J87" i="190"/>
  <c r="K87" i="190"/>
  <c r="L87" i="190"/>
  <c r="M87" i="190"/>
  <c r="C74" i="189"/>
  <c r="D74" i="189"/>
  <c r="E74" i="189"/>
  <c r="F74" i="189"/>
  <c r="G74" i="189"/>
  <c r="H74" i="189"/>
  <c r="I74" i="189"/>
  <c r="J74" i="189"/>
  <c r="K74" i="189"/>
  <c r="L74" i="189"/>
  <c r="M74" i="189"/>
  <c r="BN141" i="147"/>
  <c r="BN142" i="147"/>
  <c r="P83" i="145"/>
  <c r="BM141" i="147"/>
  <c r="M86" i="190"/>
  <c r="C86" i="190"/>
  <c r="D86" i="190"/>
  <c r="E86" i="190"/>
  <c r="F86" i="190"/>
  <c r="G86" i="190"/>
  <c r="H86" i="190"/>
  <c r="I86" i="190"/>
  <c r="J86" i="190"/>
  <c r="K86" i="190"/>
  <c r="L86" i="190"/>
  <c r="C73" i="189"/>
  <c r="D73" i="189"/>
  <c r="E73" i="189"/>
  <c r="F73" i="189"/>
  <c r="G73" i="189"/>
  <c r="H73" i="189"/>
  <c r="I73" i="189"/>
  <c r="J73" i="189"/>
  <c r="K73" i="189"/>
  <c r="L73" i="189"/>
  <c r="M73" i="189"/>
  <c r="Q82" i="145"/>
  <c r="P82" i="145"/>
  <c r="P81" i="145"/>
  <c r="C84" i="190"/>
  <c r="D84" i="190"/>
  <c r="E84" i="190"/>
  <c r="F84" i="190"/>
  <c r="G84" i="190"/>
  <c r="H84" i="190"/>
  <c r="I84" i="190"/>
  <c r="J84" i="190"/>
  <c r="K84" i="190"/>
  <c r="L84" i="190"/>
  <c r="M84" i="190"/>
  <c r="C85" i="190"/>
  <c r="D85" i="190"/>
  <c r="E85" i="190"/>
  <c r="F85" i="190"/>
  <c r="G85" i="190"/>
  <c r="H85" i="190"/>
  <c r="I85" i="190"/>
  <c r="J85" i="190"/>
  <c r="K85" i="190"/>
  <c r="L85" i="190"/>
  <c r="M85" i="190"/>
  <c r="C71" i="189"/>
  <c r="D71" i="189"/>
  <c r="E71" i="189"/>
  <c r="F71" i="189"/>
  <c r="G71" i="189"/>
  <c r="H71" i="189"/>
  <c r="I71" i="189"/>
  <c r="J71" i="189"/>
  <c r="K71" i="189"/>
  <c r="L71" i="189"/>
  <c r="M71" i="189"/>
  <c r="C72" i="189"/>
  <c r="D72" i="189"/>
  <c r="E72" i="189"/>
  <c r="F72" i="189"/>
  <c r="G72" i="189"/>
  <c r="H72" i="189"/>
  <c r="I72" i="189"/>
  <c r="J72" i="189"/>
  <c r="K72" i="189"/>
  <c r="L72" i="189"/>
  <c r="M72" i="189"/>
  <c r="BL141" i="147"/>
  <c r="BK141" i="147"/>
  <c r="Q81" i="145"/>
  <c r="Q80" i="145"/>
  <c r="P80" i="145"/>
  <c r="C33" i="190"/>
  <c r="D33" i="190"/>
  <c r="E33" i="190"/>
  <c r="F33" i="190"/>
  <c r="G33" i="190"/>
  <c r="H33" i="190"/>
  <c r="I33" i="190"/>
  <c r="J33" i="190"/>
  <c r="K33" i="190"/>
  <c r="L33" i="190"/>
  <c r="M33" i="190"/>
  <c r="C34" i="190"/>
  <c r="D34" i="190"/>
  <c r="E34" i="190"/>
  <c r="F34" i="190"/>
  <c r="G34" i="190"/>
  <c r="H34" i="190"/>
  <c r="I34" i="190"/>
  <c r="J34" i="190"/>
  <c r="K34" i="190"/>
  <c r="L34" i="190"/>
  <c r="M34" i="190"/>
  <c r="C35" i="190"/>
  <c r="D35" i="190"/>
  <c r="E35" i="190"/>
  <c r="F35" i="190"/>
  <c r="G35" i="190"/>
  <c r="H35" i="190"/>
  <c r="I35" i="190"/>
  <c r="J35" i="190"/>
  <c r="K35" i="190"/>
  <c r="L35" i="190"/>
  <c r="M35" i="190"/>
  <c r="C36" i="190"/>
  <c r="D36" i="190"/>
  <c r="E36" i="190"/>
  <c r="F36" i="190"/>
  <c r="G36" i="190"/>
  <c r="H36" i="190"/>
  <c r="I36" i="190"/>
  <c r="J36" i="190"/>
  <c r="K36" i="190"/>
  <c r="L36" i="190"/>
  <c r="M36" i="190"/>
  <c r="C37" i="190"/>
  <c r="D37" i="190"/>
  <c r="E37" i="190"/>
  <c r="F37" i="190"/>
  <c r="G37" i="190"/>
  <c r="H37" i="190"/>
  <c r="I37" i="190"/>
  <c r="J37" i="190"/>
  <c r="K37" i="190"/>
  <c r="L37" i="190"/>
  <c r="M37" i="190"/>
  <c r="C38" i="190"/>
  <c r="D38" i="190"/>
  <c r="E38" i="190"/>
  <c r="F38" i="190"/>
  <c r="G38" i="190"/>
  <c r="H38" i="190"/>
  <c r="I38" i="190"/>
  <c r="J38" i="190"/>
  <c r="K38" i="190"/>
  <c r="L38" i="190"/>
  <c r="M38" i="190"/>
  <c r="C40" i="190"/>
  <c r="D40" i="190"/>
  <c r="E40" i="190"/>
  <c r="F40" i="190"/>
  <c r="G40" i="190"/>
  <c r="H40" i="190"/>
  <c r="I40" i="190"/>
  <c r="J40" i="190"/>
  <c r="K40" i="190"/>
  <c r="L40" i="190"/>
  <c r="M40" i="190"/>
  <c r="C41" i="190"/>
  <c r="D41" i="190"/>
  <c r="E41" i="190"/>
  <c r="F41" i="190"/>
  <c r="G41" i="190"/>
  <c r="H41" i="190"/>
  <c r="I41" i="190"/>
  <c r="J41" i="190"/>
  <c r="K41" i="190"/>
  <c r="L41" i="190"/>
  <c r="M41" i="190"/>
  <c r="C42" i="190"/>
  <c r="D42" i="190"/>
  <c r="E42" i="190"/>
  <c r="F42" i="190"/>
  <c r="G42" i="190"/>
  <c r="H42" i="190"/>
  <c r="I42" i="190"/>
  <c r="J42" i="190"/>
  <c r="K42" i="190"/>
  <c r="L42" i="190"/>
  <c r="M42" i="190"/>
  <c r="C43" i="190"/>
  <c r="D43" i="190"/>
  <c r="E43" i="190"/>
  <c r="F43" i="190"/>
  <c r="G43" i="190"/>
  <c r="H43" i="190"/>
  <c r="I43" i="190"/>
  <c r="J43" i="190"/>
  <c r="K43" i="190"/>
  <c r="L43" i="190"/>
  <c r="M43" i="190"/>
  <c r="C44" i="190"/>
  <c r="D44" i="190"/>
  <c r="E44" i="190"/>
  <c r="F44" i="190"/>
  <c r="G44" i="190"/>
  <c r="H44" i="190"/>
  <c r="I44" i="190"/>
  <c r="J44" i="190"/>
  <c r="K44" i="190"/>
  <c r="L44" i="190"/>
  <c r="M44" i="190"/>
  <c r="C45" i="190"/>
  <c r="D45" i="190"/>
  <c r="E45" i="190"/>
  <c r="F45" i="190"/>
  <c r="G45" i="190"/>
  <c r="H45" i="190"/>
  <c r="I45" i="190"/>
  <c r="J45" i="190"/>
  <c r="K45" i="190"/>
  <c r="L45" i="190"/>
  <c r="M45" i="190"/>
  <c r="C46" i="190"/>
  <c r="D46" i="190"/>
  <c r="E46" i="190"/>
  <c r="F46" i="190"/>
  <c r="G46" i="190"/>
  <c r="H46" i="190"/>
  <c r="I46" i="190"/>
  <c r="J46" i="190"/>
  <c r="K46" i="190"/>
  <c r="L46" i="190"/>
  <c r="M46" i="190"/>
  <c r="C47" i="190"/>
  <c r="D47" i="190"/>
  <c r="E47" i="190"/>
  <c r="F47" i="190"/>
  <c r="G47" i="190"/>
  <c r="H47" i="190"/>
  <c r="I47" i="190"/>
  <c r="J47" i="190"/>
  <c r="K47" i="190"/>
  <c r="L47" i="190"/>
  <c r="M47" i="190"/>
  <c r="C48" i="190"/>
  <c r="D48" i="190"/>
  <c r="E48" i="190"/>
  <c r="F48" i="190"/>
  <c r="G48" i="190"/>
  <c r="H48" i="190"/>
  <c r="I48" i="190"/>
  <c r="J48" i="190"/>
  <c r="K48" i="190"/>
  <c r="L48" i="190"/>
  <c r="M48" i="190"/>
  <c r="C49" i="190"/>
  <c r="D49" i="190"/>
  <c r="E49" i="190"/>
  <c r="F49" i="190"/>
  <c r="G49" i="190"/>
  <c r="H49" i="190"/>
  <c r="I49" i="190"/>
  <c r="J49" i="190"/>
  <c r="K49" i="190"/>
  <c r="L49" i="190"/>
  <c r="M49" i="190"/>
  <c r="C50" i="190"/>
  <c r="D50" i="190"/>
  <c r="E50" i="190"/>
  <c r="F50" i="190"/>
  <c r="G50" i="190"/>
  <c r="H50" i="190"/>
  <c r="I50" i="190"/>
  <c r="J50" i="190"/>
  <c r="K50" i="190"/>
  <c r="L50" i="190"/>
  <c r="M50" i="190"/>
  <c r="C51" i="190"/>
  <c r="D51" i="190"/>
  <c r="E51" i="190"/>
  <c r="F51" i="190"/>
  <c r="G51" i="190"/>
  <c r="H51" i="190"/>
  <c r="I51" i="190"/>
  <c r="J51" i="190"/>
  <c r="K51" i="190"/>
  <c r="L51" i="190"/>
  <c r="M51" i="190"/>
  <c r="C53" i="190"/>
  <c r="D53" i="190"/>
  <c r="E53" i="190"/>
  <c r="F53" i="190"/>
  <c r="G53" i="190"/>
  <c r="H53" i="190"/>
  <c r="I53" i="190"/>
  <c r="J53" i="190"/>
  <c r="K53" i="190"/>
  <c r="L53" i="190"/>
  <c r="M53" i="190"/>
  <c r="C54" i="190"/>
  <c r="D54" i="190"/>
  <c r="E54" i="190"/>
  <c r="F54" i="190"/>
  <c r="G54" i="190"/>
  <c r="H54" i="190"/>
  <c r="I54" i="190"/>
  <c r="J54" i="190"/>
  <c r="K54" i="190"/>
  <c r="L54" i="190"/>
  <c r="M54" i="190"/>
  <c r="C55" i="190"/>
  <c r="D55" i="190"/>
  <c r="E55" i="190"/>
  <c r="F55" i="190"/>
  <c r="G55" i="190"/>
  <c r="H55" i="190"/>
  <c r="I55" i="190"/>
  <c r="J55" i="190"/>
  <c r="K55" i="190"/>
  <c r="L55" i="190"/>
  <c r="M55" i="190"/>
  <c r="C56" i="190"/>
  <c r="D56" i="190"/>
  <c r="E56" i="190"/>
  <c r="F56" i="190"/>
  <c r="G56" i="190"/>
  <c r="H56" i="190"/>
  <c r="I56" i="190"/>
  <c r="J56" i="190"/>
  <c r="K56" i="190"/>
  <c r="L56" i="190"/>
  <c r="M56" i="190"/>
  <c r="C57" i="190"/>
  <c r="D57" i="190"/>
  <c r="E57" i="190"/>
  <c r="F57" i="190"/>
  <c r="G57" i="190"/>
  <c r="H57" i="190"/>
  <c r="I57" i="190"/>
  <c r="J57" i="190"/>
  <c r="K57" i="190"/>
  <c r="L57" i="190"/>
  <c r="M57" i="190"/>
  <c r="C58" i="190"/>
  <c r="D58" i="190"/>
  <c r="E58" i="190"/>
  <c r="F58" i="190"/>
  <c r="G58" i="190"/>
  <c r="H58" i="190"/>
  <c r="I58" i="190"/>
  <c r="J58" i="190"/>
  <c r="K58" i="190"/>
  <c r="L58" i="190"/>
  <c r="M58" i="190"/>
  <c r="C59" i="190"/>
  <c r="D59" i="190"/>
  <c r="E59" i="190"/>
  <c r="F59" i="190"/>
  <c r="G59" i="190"/>
  <c r="H59" i="190"/>
  <c r="I59" i="190"/>
  <c r="J59" i="190"/>
  <c r="K59" i="190"/>
  <c r="L59" i="190"/>
  <c r="M59" i="190"/>
  <c r="C60" i="190"/>
  <c r="D60" i="190"/>
  <c r="E60" i="190"/>
  <c r="F60" i="190"/>
  <c r="G60" i="190"/>
  <c r="H60" i="190"/>
  <c r="I60" i="190"/>
  <c r="J60" i="190"/>
  <c r="K60" i="190"/>
  <c r="L60" i="190"/>
  <c r="M60" i="190"/>
  <c r="C61" i="190"/>
  <c r="D61" i="190"/>
  <c r="E61" i="190"/>
  <c r="F61" i="190"/>
  <c r="G61" i="190"/>
  <c r="H61" i="190"/>
  <c r="I61" i="190"/>
  <c r="J61" i="190"/>
  <c r="K61" i="190"/>
  <c r="L61" i="190"/>
  <c r="M61" i="190"/>
  <c r="C62" i="190"/>
  <c r="D62" i="190"/>
  <c r="E62" i="190"/>
  <c r="F62" i="190"/>
  <c r="G62" i="190"/>
  <c r="H62" i="190"/>
  <c r="I62" i="190"/>
  <c r="J62" i="190"/>
  <c r="K62" i="190"/>
  <c r="L62" i="190"/>
  <c r="M62" i="190"/>
  <c r="C63" i="190"/>
  <c r="D63" i="190"/>
  <c r="E63" i="190"/>
  <c r="F63" i="190"/>
  <c r="G63" i="190"/>
  <c r="H63" i="190"/>
  <c r="I63" i="190"/>
  <c r="J63" i="190"/>
  <c r="K63" i="190"/>
  <c r="L63" i="190"/>
  <c r="M63" i="190"/>
  <c r="C64" i="190"/>
  <c r="D64" i="190"/>
  <c r="E64" i="190"/>
  <c r="F64" i="190"/>
  <c r="G64" i="190"/>
  <c r="H64" i="190"/>
  <c r="I64" i="190"/>
  <c r="J64" i="190"/>
  <c r="K64" i="190"/>
  <c r="L64" i="190"/>
  <c r="M64" i="190"/>
  <c r="C66" i="190"/>
  <c r="D66" i="190"/>
  <c r="E66" i="190"/>
  <c r="F66" i="190"/>
  <c r="G66" i="190"/>
  <c r="H66" i="190"/>
  <c r="I66" i="190"/>
  <c r="J66" i="190"/>
  <c r="K66" i="190"/>
  <c r="L66" i="190"/>
  <c r="M66" i="190"/>
  <c r="C67" i="190"/>
  <c r="D67" i="190"/>
  <c r="E67" i="190"/>
  <c r="F67" i="190"/>
  <c r="G67" i="190"/>
  <c r="H67" i="190"/>
  <c r="I67" i="190"/>
  <c r="J67" i="190"/>
  <c r="K67" i="190"/>
  <c r="L67" i="190"/>
  <c r="M67" i="190"/>
  <c r="C68" i="190"/>
  <c r="D68" i="190"/>
  <c r="E68" i="190"/>
  <c r="F68" i="190"/>
  <c r="G68" i="190"/>
  <c r="H68" i="190"/>
  <c r="I68" i="190"/>
  <c r="J68" i="190"/>
  <c r="K68" i="190"/>
  <c r="L68" i="190"/>
  <c r="M68" i="190"/>
  <c r="C69" i="190"/>
  <c r="D69" i="190"/>
  <c r="E69" i="190"/>
  <c r="F69" i="190"/>
  <c r="G69" i="190"/>
  <c r="H69" i="190"/>
  <c r="I69" i="190"/>
  <c r="J69" i="190"/>
  <c r="K69" i="190"/>
  <c r="L69" i="190"/>
  <c r="M69" i="190"/>
  <c r="C70" i="190"/>
  <c r="D70" i="190"/>
  <c r="E70" i="190"/>
  <c r="F70" i="190"/>
  <c r="G70" i="190"/>
  <c r="H70" i="190"/>
  <c r="I70" i="190"/>
  <c r="J70" i="190"/>
  <c r="K70" i="190"/>
  <c r="L70" i="190"/>
  <c r="M70" i="190"/>
  <c r="C71" i="190"/>
  <c r="D71" i="190"/>
  <c r="E71" i="190"/>
  <c r="F71" i="190"/>
  <c r="G71" i="190"/>
  <c r="H71" i="190"/>
  <c r="I71" i="190"/>
  <c r="J71" i="190"/>
  <c r="K71" i="190"/>
  <c r="L71" i="190"/>
  <c r="M71" i="190"/>
  <c r="C72" i="190"/>
  <c r="D72" i="190"/>
  <c r="E72" i="190"/>
  <c r="F72" i="190"/>
  <c r="G72" i="190"/>
  <c r="H72" i="190"/>
  <c r="I72" i="190"/>
  <c r="J72" i="190"/>
  <c r="K72" i="190"/>
  <c r="L72" i="190"/>
  <c r="M72" i="190"/>
  <c r="C73" i="190"/>
  <c r="D73" i="190"/>
  <c r="E73" i="190"/>
  <c r="F73" i="190"/>
  <c r="G73" i="190"/>
  <c r="H73" i="190"/>
  <c r="I73" i="190"/>
  <c r="J73" i="190"/>
  <c r="K73" i="190"/>
  <c r="L73" i="190"/>
  <c r="M73" i="190"/>
  <c r="C74" i="190"/>
  <c r="D74" i="190"/>
  <c r="E74" i="190"/>
  <c r="F74" i="190"/>
  <c r="G74" i="190"/>
  <c r="H74" i="190"/>
  <c r="I74" i="190"/>
  <c r="J74" i="190"/>
  <c r="K74" i="190"/>
  <c r="L74" i="190"/>
  <c r="M74" i="190"/>
  <c r="C75" i="190"/>
  <c r="D75" i="190"/>
  <c r="E75" i="190"/>
  <c r="F75" i="190"/>
  <c r="G75" i="190"/>
  <c r="H75" i="190"/>
  <c r="I75" i="190"/>
  <c r="J75" i="190"/>
  <c r="K75" i="190"/>
  <c r="L75" i="190"/>
  <c r="M75" i="190"/>
  <c r="C76" i="190"/>
  <c r="D76" i="190"/>
  <c r="E76" i="190"/>
  <c r="F76" i="190"/>
  <c r="G76" i="190"/>
  <c r="H76" i="190"/>
  <c r="I76" i="190"/>
  <c r="J76" i="190"/>
  <c r="K76" i="190"/>
  <c r="L76" i="190"/>
  <c r="M76" i="190"/>
  <c r="C77" i="190"/>
  <c r="D77" i="190"/>
  <c r="E77" i="190"/>
  <c r="F77" i="190"/>
  <c r="G77" i="190"/>
  <c r="H77" i="190"/>
  <c r="I77" i="190"/>
  <c r="J77" i="190"/>
  <c r="K77" i="190"/>
  <c r="L77" i="190"/>
  <c r="M77" i="190"/>
  <c r="C79" i="190"/>
  <c r="D79" i="190"/>
  <c r="E79" i="190"/>
  <c r="F79" i="190"/>
  <c r="G79" i="190"/>
  <c r="H79" i="190"/>
  <c r="I79" i="190"/>
  <c r="J79" i="190"/>
  <c r="K79" i="190"/>
  <c r="L79" i="190"/>
  <c r="M79" i="190"/>
  <c r="C80" i="190"/>
  <c r="D80" i="190"/>
  <c r="E80" i="190"/>
  <c r="F80" i="190"/>
  <c r="G80" i="190"/>
  <c r="H80" i="190"/>
  <c r="I80" i="190"/>
  <c r="J80" i="190"/>
  <c r="K80" i="190"/>
  <c r="L80" i="190"/>
  <c r="M80" i="190"/>
  <c r="C81" i="190"/>
  <c r="D81" i="190"/>
  <c r="E81" i="190"/>
  <c r="F81" i="190"/>
  <c r="G81" i="190"/>
  <c r="H81" i="190"/>
  <c r="I81" i="190"/>
  <c r="J81" i="190"/>
  <c r="K81" i="190"/>
  <c r="L81" i="190"/>
  <c r="M81" i="190"/>
  <c r="C82" i="190"/>
  <c r="D82" i="190"/>
  <c r="E82" i="190"/>
  <c r="F82" i="190"/>
  <c r="G82" i="190"/>
  <c r="H82" i="190"/>
  <c r="I82" i="190"/>
  <c r="J82" i="190"/>
  <c r="K82" i="190"/>
  <c r="L82" i="190"/>
  <c r="M82" i="190"/>
  <c r="C83" i="190"/>
  <c r="D83" i="190"/>
  <c r="E83" i="190"/>
  <c r="F83" i="190"/>
  <c r="G83" i="190"/>
  <c r="H83" i="190"/>
  <c r="I83" i="190"/>
  <c r="J83" i="190"/>
  <c r="K83" i="190"/>
  <c r="L83" i="190"/>
  <c r="M83" i="190"/>
  <c r="D32" i="190"/>
  <c r="E32" i="190"/>
  <c r="F32" i="190"/>
  <c r="G32" i="190"/>
  <c r="H32" i="190"/>
  <c r="I32" i="190"/>
  <c r="J32" i="190"/>
  <c r="K32" i="190"/>
  <c r="L32" i="190"/>
  <c r="M32" i="190"/>
  <c r="C32" i="190"/>
  <c r="C8" i="189"/>
  <c r="D8" i="189"/>
  <c r="E8" i="189"/>
  <c r="F8" i="189"/>
  <c r="G8" i="189"/>
  <c r="H8" i="189"/>
  <c r="I8" i="189"/>
  <c r="J8" i="189"/>
  <c r="K8" i="189"/>
  <c r="L8" i="189"/>
  <c r="M8" i="189"/>
  <c r="C9" i="189"/>
  <c r="D9" i="189"/>
  <c r="E9" i="189"/>
  <c r="F9" i="189"/>
  <c r="G9" i="189"/>
  <c r="H9" i="189"/>
  <c r="I9" i="189"/>
  <c r="J9" i="189"/>
  <c r="K9" i="189"/>
  <c r="L9" i="189"/>
  <c r="M9" i="189"/>
  <c r="C10" i="189"/>
  <c r="D10" i="189"/>
  <c r="E10" i="189"/>
  <c r="F10" i="189"/>
  <c r="G10" i="189"/>
  <c r="H10" i="189"/>
  <c r="I10" i="189"/>
  <c r="J10" i="189"/>
  <c r="K10" i="189"/>
  <c r="L10" i="189"/>
  <c r="M10" i="189"/>
  <c r="C11" i="189"/>
  <c r="D11" i="189"/>
  <c r="E11" i="189"/>
  <c r="F11" i="189"/>
  <c r="G11" i="189"/>
  <c r="H11" i="189"/>
  <c r="I11" i="189"/>
  <c r="J11" i="189"/>
  <c r="K11" i="189"/>
  <c r="L11" i="189"/>
  <c r="M11" i="189"/>
  <c r="C12" i="189"/>
  <c r="D12" i="189"/>
  <c r="E12" i="189"/>
  <c r="F12" i="189"/>
  <c r="G12" i="189"/>
  <c r="H12" i="189"/>
  <c r="I12" i="189"/>
  <c r="J12" i="189"/>
  <c r="K12" i="189"/>
  <c r="L12" i="189"/>
  <c r="M12" i="189"/>
  <c r="C14" i="189"/>
  <c r="D14" i="189"/>
  <c r="E14" i="189"/>
  <c r="F14" i="189"/>
  <c r="G14" i="189"/>
  <c r="H14" i="189"/>
  <c r="I14" i="189"/>
  <c r="J14" i="189"/>
  <c r="K14" i="189"/>
  <c r="L14" i="189"/>
  <c r="M14" i="189"/>
  <c r="C15" i="189"/>
  <c r="D15" i="189"/>
  <c r="E15" i="189"/>
  <c r="F15" i="189"/>
  <c r="G15" i="189"/>
  <c r="H15" i="189"/>
  <c r="I15" i="189"/>
  <c r="J15" i="189"/>
  <c r="K15" i="189"/>
  <c r="L15" i="189"/>
  <c r="M15" i="189"/>
  <c r="C16" i="189"/>
  <c r="D16" i="189"/>
  <c r="E16" i="189"/>
  <c r="F16" i="189"/>
  <c r="G16" i="189"/>
  <c r="H16" i="189"/>
  <c r="I16" i="189"/>
  <c r="J16" i="189"/>
  <c r="K16" i="189"/>
  <c r="L16" i="189"/>
  <c r="M16" i="189"/>
  <c r="C17" i="189"/>
  <c r="D17" i="189"/>
  <c r="E17" i="189"/>
  <c r="F17" i="189"/>
  <c r="G17" i="189"/>
  <c r="H17" i="189"/>
  <c r="I17" i="189"/>
  <c r="J17" i="189"/>
  <c r="K17" i="189"/>
  <c r="L17" i="189"/>
  <c r="M17" i="189"/>
  <c r="C18" i="189"/>
  <c r="D18" i="189"/>
  <c r="E18" i="189"/>
  <c r="F18" i="189"/>
  <c r="G18" i="189"/>
  <c r="H18" i="189"/>
  <c r="I18" i="189"/>
  <c r="J18" i="189"/>
  <c r="K18" i="189"/>
  <c r="L18" i="189"/>
  <c r="M18" i="189"/>
  <c r="C19" i="189"/>
  <c r="D19" i="189"/>
  <c r="E19" i="189"/>
  <c r="F19" i="189"/>
  <c r="G19" i="189"/>
  <c r="H19" i="189"/>
  <c r="I19" i="189"/>
  <c r="J19" i="189"/>
  <c r="K19" i="189"/>
  <c r="L19" i="189"/>
  <c r="M19" i="189"/>
  <c r="C20" i="189"/>
  <c r="D20" i="189"/>
  <c r="E20" i="189"/>
  <c r="F20" i="189"/>
  <c r="G20" i="189"/>
  <c r="H20" i="189"/>
  <c r="I20" i="189"/>
  <c r="J20" i="189"/>
  <c r="K20" i="189"/>
  <c r="L20" i="189"/>
  <c r="M20" i="189"/>
  <c r="C21" i="189"/>
  <c r="D21" i="189"/>
  <c r="E21" i="189"/>
  <c r="F21" i="189"/>
  <c r="G21" i="189"/>
  <c r="H21" i="189"/>
  <c r="I21" i="189"/>
  <c r="J21" i="189"/>
  <c r="K21" i="189"/>
  <c r="L21" i="189"/>
  <c r="M21" i="189"/>
  <c r="C22" i="189"/>
  <c r="D22" i="189"/>
  <c r="E22" i="189"/>
  <c r="F22" i="189"/>
  <c r="G22" i="189"/>
  <c r="H22" i="189"/>
  <c r="I22" i="189"/>
  <c r="J22" i="189"/>
  <c r="K22" i="189"/>
  <c r="L22" i="189"/>
  <c r="M22" i="189"/>
  <c r="C23" i="189"/>
  <c r="D23" i="189"/>
  <c r="E23" i="189"/>
  <c r="F23" i="189"/>
  <c r="G23" i="189"/>
  <c r="H23" i="189"/>
  <c r="I23" i="189"/>
  <c r="J23" i="189"/>
  <c r="K23" i="189"/>
  <c r="L23" i="189"/>
  <c r="M23" i="189"/>
  <c r="C24" i="189"/>
  <c r="D24" i="189"/>
  <c r="E24" i="189"/>
  <c r="F24" i="189"/>
  <c r="G24" i="189"/>
  <c r="H24" i="189"/>
  <c r="I24" i="189"/>
  <c r="J24" i="189"/>
  <c r="K24" i="189"/>
  <c r="L24" i="189"/>
  <c r="M24" i="189"/>
  <c r="C25" i="189"/>
  <c r="D25" i="189"/>
  <c r="E25" i="189"/>
  <c r="F25" i="189"/>
  <c r="G25" i="189"/>
  <c r="H25" i="189"/>
  <c r="I25" i="189"/>
  <c r="J25" i="189"/>
  <c r="K25" i="189"/>
  <c r="L25" i="189"/>
  <c r="M25" i="189"/>
  <c r="C27" i="189"/>
  <c r="D27" i="189"/>
  <c r="E27" i="189"/>
  <c r="F27" i="189"/>
  <c r="G27" i="189"/>
  <c r="H27" i="189"/>
  <c r="I27" i="189"/>
  <c r="J27" i="189"/>
  <c r="K27" i="189"/>
  <c r="L27" i="189"/>
  <c r="M27" i="189"/>
  <c r="C28" i="189"/>
  <c r="D28" i="189"/>
  <c r="E28" i="189"/>
  <c r="F28" i="189"/>
  <c r="G28" i="189"/>
  <c r="H28" i="189"/>
  <c r="I28" i="189"/>
  <c r="J28" i="189"/>
  <c r="K28" i="189"/>
  <c r="L28" i="189"/>
  <c r="M28" i="189"/>
  <c r="C29" i="189"/>
  <c r="D29" i="189"/>
  <c r="E29" i="189"/>
  <c r="F29" i="189"/>
  <c r="G29" i="189"/>
  <c r="H29" i="189"/>
  <c r="I29" i="189"/>
  <c r="J29" i="189"/>
  <c r="K29" i="189"/>
  <c r="L29" i="189"/>
  <c r="M29" i="189"/>
  <c r="C30" i="189"/>
  <c r="D30" i="189"/>
  <c r="E30" i="189"/>
  <c r="F30" i="189"/>
  <c r="G30" i="189"/>
  <c r="H30" i="189"/>
  <c r="I30" i="189"/>
  <c r="J30" i="189"/>
  <c r="K30" i="189"/>
  <c r="L30" i="189"/>
  <c r="M30" i="189"/>
  <c r="C31" i="189"/>
  <c r="D31" i="189"/>
  <c r="E31" i="189"/>
  <c r="F31" i="189"/>
  <c r="G31" i="189"/>
  <c r="H31" i="189"/>
  <c r="I31" i="189"/>
  <c r="J31" i="189"/>
  <c r="K31" i="189"/>
  <c r="L31" i="189"/>
  <c r="M31" i="189"/>
  <c r="C32" i="189"/>
  <c r="D32" i="189"/>
  <c r="E32" i="189"/>
  <c r="F32" i="189"/>
  <c r="G32" i="189"/>
  <c r="H32" i="189"/>
  <c r="I32" i="189"/>
  <c r="J32" i="189"/>
  <c r="K32" i="189"/>
  <c r="L32" i="189"/>
  <c r="M32" i="189"/>
  <c r="C33" i="189"/>
  <c r="D33" i="189"/>
  <c r="E33" i="189"/>
  <c r="F33" i="189"/>
  <c r="G33" i="189"/>
  <c r="H33" i="189"/>
  <c r="I33" i="189"/>
  <c r="J33" i="189"/>
  <c r="K33" i="189"/>
  <c r="L33" i="189"/>
  <c r="M33" i="189"/>
  <c r="C34" i="189"/>
  <c r="D34" i="189"/>
  <c r="E34" i="189"/>
  <c r="F34" i="189"/>
  <c r="G34" i="189"/>
  <c r="H34" i="189"/>
  <c r="I34" i="189"/>
  <c r="J34" i="189"/>
  <c r="K34" i="189"/>
  <c r="L34" i="189"/>
  <c r="M34" i="189"/>
  <c r="C35" i="189"/>
  <c r="D35" i="189"/>
  <c r="E35" i="189"/>
  <c r="F35" i="189"/>
  <c r="G35" i="189"/>
  <c r="H35" i="189"/>
  <c r="I35" i="189"/>
  <c r="J35" i="189"/>
  <c r="K35" i="189"/>
  <c r="L35" i="189"/>
  <c r="M35" i="189"/>
  <c r="C36" i="189"/>
  <c r="D36" i="189"/>
  <c r="E36" i="189"/>
  <c r="F36" i="189"/>
  <c r="G36" i="189"/>
  <c r="H36" i="189"/>
  <c r="I36" i="189"/>
  <c r="J36" i="189"/>
  <c r="K36" i="189"/>
  <c r="L36" i="189"/>
  <c r="M36" i="189"/>
  <c r="C37" i="189"/>
  <c r="D37" i="189"/>
  <c r="E37" i="189"/>
  <c r="F37" i="189"/>
  <c r="G37" i="189"/>
  <c r="H37" i="189"/>
  <c r="I37" i="189"/>
  <c r="J37" i="189"/>
  <c r="K37" i="189"/>
  <c r="L37" i="189"/>
  <c r="M37" i="189"/>
  <c r="C38" i="189"/>
  <c r="D38" i="189"/>
  <c r="E38" i="189"/>
  <c r="F38" i="189"/>
  <c r="G38" i="189"/>
  <c r="H38" i="189"/>
  <c r="I38" i="189"/>
  <c r="J38" i="189"/>
  <c r="K38" i="189"/>
  <c r="L38" i="189"/>
  <c r="M38" i="189"/>
  <c r="C40" i="189"/>
  <c r="D40" i="189"/>
  <c r="E40" i="189"/>
  <c r="F40" i="189"/>
  <c r="G40" i="189"/>
  <c r="H40" i="189"/>
  <c r="I40" i="189"/>
  <c r="J40" i="189"/>
  <c r="K40" i="189"/>
  <c r="L40" i="189"/>
  <c r="M40" i="189"/>
  <c r="C41" i="189"/>
  <c r="D41" i="189"/>
  <c r="E41" i="189"/>
  <c r="F41" i="189"/>
  <c r="G41" i="189"/>
  <c r="H41" i="189"/>
  <c r="I41" i="189"/>
  <c r="J41" i="189"/>
  <c r="K41" i="189"/>
  <c r="L41" i="189"/>
  <c r="M41" i="189"/>
  <c r="C42" i="189"/>
  <c r="D42" i="189"/>
  <c r="E42" i="189"/>
  <c r="F42" i="189"/>
  <c r="G42" i="189"/>
  <c r="H42" i="189"/>
  <c r="I42" i="189"/>
  <c r="J42" i="189"/>
  <c r="K42" i="189"/>
  <c r="L42" i="189"/>
  <c r="M42" i="189"/>
  <c r="C43" i="189"/>
  <c r="D43" i="189"/>
  <c r="E43" i="189"/>
  <c r="F43" i="189"/>
  <c r="G43" i="189"/>
  <c r="H43" i="189"/>
  <c r="I43" i="189"/>
  <c r="J43" i="189"/>
  <c r="K43" i="189"/>
  <c r="L43" i="189"/>
  <c r="M43" i="189"/>
  <c r="C44" i="189"/>
  <c r="D44" i="189"/>
  <c r="E44" i="189"/>
  <c r="F44" i="189"/>
  <c r="G44" i="189"/>
  <c r="H44" i="189"/>
  <c r="I44" i="189"/>
  <c r="J44" i="189"/>
  <c r="K44" i="189"/>
  <c r="L44" i="189"/>
  <c r="M44" i="189"/>
  <c r="C45" i="189"/>
  <c r="D45" i="189"/>
  <c r="E45" i="189"/>
  <c r="F45" i="189"/>
  <c r="G45" i="189"/>
  <c r="H45" i="189"/>
  <c r="I45" i="189"/>
  <c r="J45" i="189"/>
  <c r="K45" i="189"/>
  <c r="L45" i="189"/>
  <c r="M45" i="189"/>
  <c r="C46" i="189"/>
  <c r="D46" i="189"/>
  <c r="E46" i="189"/>
  <c r="F46" i="189"/>
  <c r="G46" i="189"/>
  <c r="H46" i="189"/>
  <c r="I46" i="189"/>
  <c r="J46" i="189"/>
  <c r="K46" i="189"/>
  <c r="L46" i="189"/>
  <c r="M46" i="189"/>
  <c r="C47" i="189"/>
  <c r="D47" i="189"/>
  <c r="E47" i="189"/>
  <c r="F47" i="189"/>
  <c r="G47" i="189"/>
  <c r="H47" i="189"/>
  <c r="I47" i="189"/>
  <c r="J47" i="189"/>
  <c r="K47" i="189"/>
  <c r="L47" i="189"/>
  <c r="M47" i="189"/>
  <c r="C48" i="189"/>
  <c r="D48" i="189"/>
  <c r="E48" i="189"/>
  <c r="F48" i="189"/>
  <c r="G48" i="189"/>
  <c r="H48" i="189"/>
  <c r="I48" i="189"/>
  <c r="J48" i="189"/>
  <c r="K48" i="189"/>
  <c r="L48" i="189"/>
  <c r="M48" i="189"/>
  <c r="C49" i="189"/>
  <c r="D49" i="189"/>
  <c r="E49" i="189"/>
  <c r="F49" i="189"/>
  <c r="G49" i="189"/>
  <c r="H49" i="189"/>
  <c r="I49" i="189"/>
  <c r="J49" i="189"/>
  <c r="K49" i="189"/>
  <c r="L49" i="189"/>
  <c r="M49" i="189"/>
  <c r="C50" i="189"/>
  <c r="D50" i="189"/>
  <c r="E50" i="189"/>
  <c r="F50" i="189"/>
  <c r="G50" i="189"/>
  <c r="H50" i="189"/>
  <c r="I50" i="189"/>
  <c r="J50" i="189"/>
  <c r="K50" i="189"/>
  <c r="L50" i="189"/>
  <c r="M50" i="189"/>
  <c r="C51" i="189"/>
  <c r="D51" i="189"/>
  <c r="E51" i="189"/>
  <c r="F51" i="189"/>
  <c r="G51" i="189"/>
  <c r="H51" i="189"/>
  <c r="I51" i="189"/>
  <c r="J51" i="189"/>
  <c r="K51" i="189"/>
  <c r="L51" i="189"/>
  <c r="M51" i="189"/>
  <c r="C53" i="189"/>
  <c r="D53" i="189"/>
  <c r="E53" i="189"/>
  <c r="F53" i="189"/>
  <c r="G53" i="189"/>
  <c r="H53" i="189"/>
  <c r="I53" i="189"/>
  <c r="J53" i="189"/>
  <c r="K53" i="189"/>
  <c r="L53" i="189"/>
  <c r="M53" i="189"/>
  <c r="C54" i="189"/>
  <c r="D54" i="189"/>
  <c r="E54" i="189"/>
  <c r="F54" i="189"/>
  <c r="G54" i="189"/>
  <c r="H54" i="189"/>
  <c r="I54" i="189"/>
  <c r="J54" i="189"/>
  <c r="K54" i="189"/>
  <c r="L54" i="189"/>
  <c r="M54" i="189"/>
  <c r="C55" i="189"/>
  <c r="D55" i="189"/>
  <c r="E55" i="189"/>
  <c r="F55" i="189"/>
  <c r="G55" i="189"/>
  <c r="H55" i="189"/>
  <c r="I55" i="189"/>
  <c r="J55" i="189"/>
  <c r="K55" i="189"/>
  <c r="L55" i="189"/>
  <c r="M55" i="189"/>
  <c r="C56" i="189"/>
  <c r="D56" i="189"/>
  <c r="E56" i="189"/>
  <c r="F56" i="189"/>
  <c r="G56" i="189"/>
  <c r="H56" i="189"/>
  <c r="I56" i="189"/>
  <c r="J56" i="189"/>
  <c r="K56" i="189"/>
  <c r="L56" i="189"/>
  <c r="M56" i="189"/>
  <c r="C57" i="189"/>
  <c r="D57" i="189"/>
  <c r="E57" i="189"/>
  <c r="F57" i="189"/>
  <c r="G57" i="189"/>
  <c r="H57" i="189"/>
  <c r="I57" i="189"/>
  <c r="J57" i="189"/>
  <c r="K57" i="189"/>
  <c r="L57" i="189"/>
  <c r="M57" i="189"/>
  <c r="C58" i="189"/>
  <c r="D58" i="189"/>
  <c r="E58" i="189"/>
  <c r="F58" i="189"/>
  <c r="G58" i="189"/>
  <c r="H58" i="189"/>
  <c r="I58" i="189"/>
  <c r="J58" i="189"/>
  <c r="K58" i="189"/>
  <c r="L58" i="189"/>
  <c r="M58" i="189"/>
  <c r="C59" i="189"/>
  <c r="D59" i="189"/>
  <c r="E59" i="189"/>
  <c r="F59" i="189"/>
  <c r="G59" i="189"/>
  <c r="H59" i="189"/>
  <c r="I59" i="189"/>
  <c r="J59" i="189"/>
  <c r="K59" i="189"/>
  <c r="L59" i="189"/>
  <c r="M59" i="189"/>
  <c r="C60" i="189"/>
  <c r="D60" i="189"/>
  <c r="E60" i="189"/>
  <c r="F60" i="189"/>
  <c r="G60" i="189"/>
  <c r="H60" i="189"/>
  <c r="I60" i="189"/>
  <c r="J60" i="189"/>
  <c r="K60" i="189"/>
  <c r="L60" i="189"/>
  <c r="M60" i="189"/>
  <c r="C61" i="189"/>
  <c r="D61" i="189"/>
  <c r="E61" i="189"/>
  <c r="F61" i="189"/>
  <c r="G61" i="189"/>
  <c r="H61" i="189"/>
  <c r="I61" i="189"/>
  <c r="J61" i="189"/>
  <c r="K61" i="189"/>
  <c r="L61" i="189"/>
  <c r="M61" i="189"/>
  <c r="C62" i="189"/>
  <c r="D62" i="189"/>
  <c r="E62" i="189"/>
  <c r="F62" i="189"/>
  <c r="G62" i="189"/>
  <c r="H62" i="189"/>
  <c r="I62" i="189"/>
  <c r="J62" i="189"/>
  <c r="K62" i="189"/>
  <c r="L62" i="189"/>
  <c r="M62" i="189"/>
  <c r="C63" i="189"/>
  <c r="D63" i="189"/>
  <c r="E63" i="189"/>
  <c r="F63" i="189"/>
  <c r="G63" i="189"/>
  <c r="H63" i="189"/>
  <c r="I63" i="189"/>
  <c r="J63" i="189"/>
  <c r="K63" i="189"/>
  <c r="L63" i="189"/>
  <c r="M63" i="189"/>
  <c r="C64" i="189"/>
  <c r="D64" i="189"/>
  <c r="E64" i="189"/>
  <c r="F64" i="189"/>
  <c r="G64" i="189"/>
  <c r="H64" i="189"/>
  <c r="I64" i="189"/>
  <c r="J64" i="189"/>
  <c r="K64" i="189"/>
  <c r="L64" i="189"/>
  <c r="M64" i="189"/>
  <c r="C66" i="189"/>
  <c r="D66" i="189"/>
  <c r="E66" i="189"/>
  <c r="F66" i="189"/>
  <c r="G66" i="189"/>
  <c r="H66" i="189"/>
  <c r="I66" i="189"/>
  <c r="J66" i="189"/>
  <c r="K66" i="189"/>
  <c r="L66" i="189"/>
  <c r="M66" i="189"/>
  <c r="C67" i="189"/>
  <c r="D67" i="189"/>
  <c r="E67" i="189"/>
  <c r="F67" i="189"/>
  <c r="G67" i="189"/>
  <c r="H67" i="189"/>
  <c r="I67" i="189"/>
  <c r="J67" i="189"/>
  <c r="K67" i="189"/>
  <c r="L67" i="189"/>
  <c r="M67" i="189"/>
  <c r="C68" i="189"/>
  <c r="D68" i="189"/>
  <c r="E68" i="189"/>
  <c r="F68" i="189"/>
  <c r="G68" i="189"/>
  <c r="H68" i="189"/>
  <c r="I68" i="189"/>
  <c r="J68" i="189"/>
  <c r="K68" i="189"/>
  <c r="L68" i="189"/>
  <c r="M68" i="189"/>
  <c r="C69" i="189"/>
  <c r="D69" i="189"/>
  <c r="E69" i="189"/>
  <c r="F69" i="189"/>
  <c r="G69" i="189"/>
  <c r="H69" i="189"/>
  <c r="I69" i="189"/>
  <c r="J69" i="189"/>
  <c r="K69" i="189"/>
  <c r="L69" i="189"/>
  <c r="M69" i="189"/>
  <c r="C70" i="189"/>
  <c r="D70" i="189"/>
  <c r="E70" i="189"/>
  <c r="F70" i="189"/>
  <c r="G70" i="189"/>
  <c r="H70" i="189"/>
  <c r="I70" i="189"/>
  <c r="J70" i="189"/>
  <c r="K70" i="189"/>
  <c r="L70" i="189"/>
  <c r="M70" i="189"/>
  <c r="D7" i="189"/>
  <c r="E7" i="189"/>
  <c r="F7" i="189"/>
  <c r="G7" i="189"/>
  <c r="H7" i="189"/>
  <c r="I7" i="189"/>
  <c r="J7" i="189"/>
  <c r="K7" i="189"/>
  <c r="L7" i="189"/>
  <c r="M7" i="189"/>
  <c r="C7" i="189"/>
  <c r="M4" i="189"/>
  <c r="M4" i="190"/>
  <c r="M4" i="188"/>
  <c r="BJ141" i="147"/>
  <c r="BJ142" i="147"/>
  <c r="Q79" i="145"/>
  <c r="P79" i="145"/>
  <c r="BI141" i="147"/>
  <c r="BI142" i="147"/>
  <c r="Q78" i="145"/>
  <c r="P78" i="145"/>
  <c r="BH141" i="147"/>
  <c r="Q77" i="145"/>
  <c r="P77" i="145"/>
  <c r="BG141" i="147"/>
  <c r="BG142" i="147"/>
  <c r="Q76" i="145"/>
  <c r="P76" i="145"/>
  <c r="Q75" i="145"/>
  <c r="P75" i="145"/>
  <c r="BF141" i="147"/>
  <c r="BF142" i="147"/>
  <c r="BE141" i="147"/>
  <c r="BE142" i="147"/>
  <c r="Q73" i="145"/>
  <c r="P73" i="145"/>
  <c r="BD141" i="147"/>
  <c r="P72" i="145"/>
  <c r="Q72" i="145"/>
  <c r="P71" i="145"/>
  <c r="P70" i="145"/>
  <c r="Q70" i="145"/>
  <c r="Q71" i="145"/>
  <c r="BA141" i="147"/>
  <c r="BA142" i="147"/>
  <c r="Q69" i="145"/>
  <c r="P69" i="145"/>
  <c r="P68" i="145"/>
  <c r="Q68" i="145"/>
  <c r="AY141" i="147"/>
  <c r="AY142" i="147"/>
  <c r="Q67" i="145"/>
  <c r="P67" i="145"/>
  <c r="AX141" i="147"/>
  <c r="P66" i="145"/>
  <c r="Q66" i="145"/>
  <c r="AW141" i="147"/>
  <c r="P65" i="145"/>
  <c r="Q65" i="145"/>
  <c r="AV141" i="147"/>
  <c r="AV142" i="147"/>
  <c r="Q64" i="145"/>
  <c r="P64" i="145"/>
  <c r="AU141" i="147"/>
  <c r="AU142" i="147"/>
  <c r="Q63" i="145"/>
  <c r="P63" i="145"/>
  <c r="AT141" i="147"/>
  <c r="AT142" i="147"/>
  <c r="P62" i="145"/>
  <c r="Q62" i="145"/>
  <c r="Q60" i="145"/>
  <c r="P60" i="145"/>
  <c r="Q59" i="145"/>
  <c r="P59" i="145"/>
  <c r="AQ141" i="147"/>
  <c r="AQ142" i="147"/>
  <c r="Q58" i="145"/>
  <c r="P58" i="145"/>
  <c r="AP141" i="147"/>
  <c r="Q57" i="145"/>
  <c r="P57" i="145"/>
  <c r="AO141" i="147"/>
  <c r="Q56" i="145"/>
  <c r="P56" i="145"/>
  <c r="AN141" i="147"/>
  <c r="AN142" i="147"/>
  <c r="AM141" i="147"/>
  <c r="Q55" i="145"/>
  <c r="P55" i="145"/>
  <c r="Q54" i="145"/>
  <c r="P54" i="145"/>
  <c r="Q53" i="145"/>
  <c r="P53" i="145"/>
  <c r="Q52" i="145"/>
  <c r="P52" i="145"/>
  <c r="Q51" i="145"/>
  <c r="P51" i="145"/>
  <c r="Q50" i="145"/>
  <c r="P50" i="145"/>
  <c r="Q49" i="145"/>
  <c r="P49" i="145"/>
  <c r="Q47" i="145"/>
  <c r="P47" i="145"/>
  <c r="Q46" i="145"/>
  <c r="P46" i="145"/>
  <c r="Q45" i="145"/>
  <c r="P45" i="145"/>
  <c r="Q44" i="145"/>
  <c r="P44" i="145"/>
  <c r="Q43" i="145"/>
  <c r="P43" i="145"/>
  <c r="Q42" i="145"/>
  <c r="P42" i="145"/>
  <c r="Q41" i="145"/>
  <c r="P41" i="145"/>
  <c r="Q40" i="145"/>
  <c r="P40" i="145"/>
  <c r="Q39" i="145"/>
  <c r="P39" i="145"/>
  <c r="Q38" i="145"/>
  <c r="P38" i="145"/>
  <c r="Q37" i="145"/>
  <c r="P37" i="145"/>
  <c r="Q36" i="145"/>
  <c r="P36" i="145"/>
  <c r="Q34" i="145"/>
  <c r="P34" i="145"/>
  <c r="Q33" i="145"/>
  <c r="P33" i="145"/>
  <c r="Q32" i="145"/>
  <c r="P32" i="145"/>
  <c r="Q31" i="145"/>
  <c r="P31" i="145"/>
  <c r="Q30" i="145"/>
  <c r="P30" i="145"/>
  <c r="Q29" i="145"/>
  <c r="P29" i="145"/>
  <c r="Q28" i="145"/>
  <c r="P28" i="145"/>
  <c r="P27" i="145"/>
  <c r="P26" i="145"/>
  <c r="P25" i="145"/>
  <c r="P24" i="145"/>
  <c r="P23" i="145"/>
  <c r="P21" i="145"/>
  <c r="P20" i="145"/>
  <c r="P19" i="145"/>
  <c r="P18" i="145"/>
  <c r="P17" i="145"/>
  <c r="P16" i="145"/>
  <c r="O4" i="145"/>
  <c r="C6" i="151"/>
  <c r="D6" i="151"/>
  <c r="E6" i="151"/>
  <c r="F6" i="151"/>
  <c r="G6" i="151"/>
  <c r="H6" i="151"/>
  <c r="I6" i="151"/>
  <c r="J6" i="151"/>
  <c r="K6" i="151"/>
  <c r="L6" i="151"/>
  <c r="M6" i="151"/>
  <c r="N6" i="151"/>
  <c r="O6" i="151"/>
  <c r="C7" i="151"/>
  <c r="D7" i="151"/>
  <c r="E7" i="151"/>
  <c r="F7" i="151"/>
  <c r="G7" i="151"/>
  <c r="H7" i="151"/>
  <c r="I7" i="151"/>
  <c r="J7" i="151"/>
  <c r="K7" i="151"/>
  <c r="L7" i="151"/>
  <c r="M7" i="151"/>
  <c r="N7" i="151"/>
  <c r="O7" i="151"/>
  <c r="C8" i="151"/>
  <c r="D8" i="151"/>
  <c r="E8" i="151"/>
  <c r="F8" i="151"/>
  <c r="G8" i="151"/>
  <c r="H8" i="151"/>
  <c r="I8" i="151"/>
  <c r="J8" i="151"/>
  <c r="K8" i="151"/>
  <c r="L8" i="151"/>
  <c r="M8" i="151"/>
  <c r="N8" i="151"/>
  <c r="O8" i="151"/>
  <c r="C9" i="151"/>
  <c r="D9" i="151"/>
  <c r="E9" i="151"/>
  <c r="F9" i="151"/>
  <c r="G9" i="151"/>
  <c r="H9" i="151"/>
  <c r="I9" i="151"/>
  <c r="J9" i="151"/>
  <c r="K9" i="151"/>
  <c r="L9" i="151"/>
  <c r="M9" i="151"/>
  <c r="N9" i="151"/>
  <c r="O9" i="151"/>
  <c r="C10" i="151"/>
  <c r="D10" i="151"/>
  <c r="E10" i="151"/>
  <c r="F10" i="151"/>
  <c r="G10" i="151"/>
  <c r="H10" i="151"/>
  <c r="I10" i="151"/>
  <c r="J10" i="151"/>
  <c r="K10" i="151"/>
  <c r="L10" i="151"/>
  <c r="M10" i="151"/>
  <c r="N10" i="151"/>
  <c r="O10" i="151"/>
  <c r="Q10" i="151"/>
  <c r="C11" i="151"/>
  <c r="D11" i="151"/>
  <c r="E11" i="151"/>
  <c r="F11" i="151"/>
  <c r="G11" i="151"/>
  <c r="H11" i="151"/>
  <c r="I11" i="151"/>
  <c r="J11" i="151"/>
  <c r="K11" i="151"/>
  <c r="L11" i="151"/>
  <c r="M11" i="151"/>
  <c r="N11" i="151"/>
  <c r="O11" i="151"/>
  <c r="C12" i="151"/>
  <c r="D12" i="151"/>
  <c r="E12" i="151"/>
  <c r="F12" i="151"/>
  <c r="G12" i="151"/>
  <c r="H12" i="151"/>
  <c r="I12" i="151"/>
  <c r="J12" i="151"/>
  <c r="K12" i="151"/>
  <c r="L12" i="151"/>
  <c r="M12" i="151"/>
  <c r="N12" i="151"/>
  <c r="O12" i="151"/>
  <c r="Q12" i="151"/>
  <c r="C13" i="151"/>
  <c r="D13" i="151"/>
  <c r="E13" i="151"/>
  <c r="F13" i="151"/>
  <c r="G13" i="151"/>
  <c r="H13" i="151"/>
  <c r="I13" i="151"/>
  <c r="J13" i="151"/>
  <c r="K13" i="151"/>
  <c r="L13" i="151"/>
  <c r="M13" i="151"/>
  <c r="N13" i="151"/>
  <c r="O13" i="151"/>
  <c r="Q13" i="151"/>
  <c r="C14" i="151"/>
  <c r="D14" i="151"/>
  <c r="E14" i="151"/>
  <c r="F14" i="151"/>
  <c r="G14" i="151"/>
  <c r="H14" i="151"/>
  <c r="I14" i="151"/>
  <c r="J14" i="151"/>
  <c r="K14" i="151"/>
  <c r="L14" i="151"/>
  <c r="M14" i="151"/>
  <c r="N14" i="151"/>
  <c r="O14" i="151"/>
  <c r="Q14" i="151"/>
  <c r="C15" i="151"/>
  <c r="D15" i="151"/>
  <c r="E15" i="151"/>
  <c r="F15" i="151"/>
  <c r="G15" i="151"/>
  <c r="H15" i="151"/>
  <c r="I15" i="151"/>
  <c r="J15" i="151"/>
  <c r="K15" i="151"/>
  <c r="L15" i="151"/>
  <c r="M15" i="151"/>
  <c r="N15" i="151"/>
  <c r="O15" i="151"/>
  <c r="Q15" i="151"/>
  <c r="P78" i="151"/>
  <c r="Q78" i="151"/>
  <c r="P79" i="151"/>
  <c r="Q79" i="151"/>
  <c r="P80" i="151"/>
  <c r="Q80" i="151"/>
  <c r="P82" i="151"/>
  <c r="Q82" i="151"/>
  <c r="P83" i="151"/>
  <c r="Q83" i="151"/>
  <c r="P84" i="151"/>
  <c r="Q84" i="151"/>
  <c r="P85" i="151"/>
  <c r="Q85" i="151"/>
  <c r="P86" i="151"/>
  <c r="Q86" i="151"/>
  <c r="P87" i="151"/>
  <c r="Q87" i="151"/>
  <c r="P88" i="151"/>
  <c r="Q88" i="151"/>
  <c r="P89" i="151"/>
  <c r="Q89" i="151"/>
  <c r="P90" i="151"/>
  <c r="Q90" i="151"/>
  <c r="P91" i="151"/>
  <c r="Q91" i="151"/>
  <c r="P92" i="151"/>
  <c r="Q92" i="151"/>
  <c r="P93" i="151"/>
  <c r="Q93" i="151"/>
  <c r="P96" i="151"/>
  <c r="Q96" i="151"/>
  <c r="P97" i="151"/>
  <c r="Q97" i="151"/>
  <c r="P98" i="151"/>
  <c r="Q98" i="151"/>
  <c r="P99" i="151"/>
  <c r="Q99" i="151"/>
  <c r="P100" i="151"/>
  <c r="Q100" i="151"/>
  <c r="P101" i="151"/>
  <c r="Q101" i="151"/>
  <c r="P102" i="151"/>
  <c r="Q102" i="151"/>
  <c r="P103" i="151"/>
  <c r="Q103" i="151"/>
  <c r="P104" i="151"/>
  <c r="Q104" i="151"/>
  <c r="P105" i="151"/>
  <c r="Q105" i="151"/>
  <c r="P106" i="151"/>
  <c r="Q106" i="151"/>
  <c r="P107" i="151"/>
  <c r="Q107" i="151"/>
  <c r="P109" i="151"/>
  <c r="Q109" i="151"/>
  <c r="P110" i="151"/>
  <c r="Q110" i="151"/>
  <c r="P111" i="151"/>
  <c r="Q111" i="151"/>
  <c r="P112" i="151"/>
  <c r="Q112" i="151"/>
  <c r="P113" i="151"/>
  <c r="Q113" i="151"/>
  <c r="P114" i="151"/>
  <c r="Q114" i="151"/>
  <c r="P115" i="151"/>
  <c r="Q115" i="151"/>
  <c r="P116" i="151"/>
  <c r="Q116" i="151"/>
  <c r="P117" i="151"/>
  <c r="Q117" i="151"/>
  <c r="P118" i="151"/>
  <c r="Q118" i="151"/>
  <c r="P119" i="151"/>
  <c r="Q119" i="151"/>
  <c r="P120" i="151"/>
  <c r="Q120" i="151"/>
  <c r="P122" i="151"/>
  <c r="Q122" i="151"/>
  <c r="P123" i="151"/>
  <c r="Q123" i="151"/>
  <c r="P124" i="151"/>
  <c r="Q124" i="151"/>
  <c r="P125" i="151"/>
  <c r="Q125" i="151"/>
  <c r="P126" i="151"/>
  <c r="Q126" i="151"/>
  <c r="P127" i="151"/>
  <c r="Q127" i="151"/>
  <c r="P128" i="151"/>
  <c r="Q128" i="151"/>
  <c r="P129" i="151"/>
  <c r="Q129" i="151"/>
  <c r="P130" i="151"/>
  <c r="Q130" i="151"/>
  <c r="P131" i="151"/>
  <c r="Q131" i="151"/>
  <c r="P132" i="151"/>
  <c r="Q132" i="151"/>
  <c r="P133" i="151"/>
  <c r="Q133" i="151"/>
  <c r="P135" i="151"/>
  <c r="Q135" i="151"/>
  <c r="P136" i="151"/>
  <c r="Q136" i="151"/>
  <c r="P137" i="151"/>
  <c r="Q137" i="151"/>
  <c r="P138" i="151"/>
  <c r="Q138" i="151"/>
  <c r="P139" i="151"/>
  <c r="Q139" i="151"/>
  <c r="P140" i="151"/>
  <c r="Q140" i="151"/>
  <c r="P141" i="151"/>
  <c r="Q141" i="151"/>
  <c r="P142" i="151"/>
  <c r="Q142" i="151"/>
  <c r="P143" i="151"/>
  <c r="Q143" i="151"/>
  <c r="P144" i="151"/>
  <c r="Q144" i="151"/>
  <c r="P145" i="151"/>
  <c r="Q145" i="151"/>
  <c r="P146" i="151"/>
  <c r="Q146" i="151"/>
  <c r="P148" i="151"/>
  <c r="Q148" i="151"/>
  <c r="P150" i="151"/>
  <c r="Q150" i="151"/>
  <c r="C158" i="151"/>
  <c r="C153" i="151"/>
  <c r="D158" i="151"/>
  <c r="D153" i="151"/>
  <c r="E158" i="151"/>
  <c r="E153" i="151"/>
  <c r="F158" i="151"/>
  <c r="F153" i="151"/>
  <c r="G158" i="151"/>
  <c r="G153" i="151"/>
  <c r="H158" i="151"/>
  <c r="H153" i="151"/>
  <c r="I158" i="151"/>
  <c r="I153" i="151"/>
  <c r="J158" i="151"/>
  <c r="J153" i="151"/>
  <c r="K158" i="151"/>
  <c r="K153" i="151"/>
  <c r="L158" i="151"/>
  <c r="L153" i="151"/>
  <c r="M158" i="151"/>
  <c r="M153" i="151"/>
  <c r="N158" i="151"/>
  <c r="N153" i="151"/>
  <c r="O158" i="151"/>
  <c r="O153" i="151"/>
  <c r="DW4" i="152"/>
  <c r="DX4" i="152"/>
  <c r="DZ4" i="152"/>
  <c r="DW5" i="152"/>
  <c r="DX5" i="152"/>
  <c r="DZ5" i="152"/>
  <c r="DW6" i="152"/>
  <c r="DX6" i="152"/>
  <c r="DZ6" i="152"/>
  <c r="DW7" i="152"/>
  <c r="DX7" i="152"/>
  <c r="DZ7" i="152"/>
  <c r="DW8" i="152"/>
  <c r="DX8" i="152"/>
  <c r="DZ8" i="152"/>
  <c r="DW9" i="152"/>
  <c r="DX9" i="152"/>
  <c r="DZ9" i="152"/>
  <c r="DW10" i="152"/>
  <c r="DX10" i="152"/>
  <c r="DZ10" i="152"/>
  <c r="DW11" i="152"/>
  <c r="DX11" i="152"/>
  <c r="DZ11" i="152"/>
  <c r="DW12" i="152"/>
  <c r="DX12" i="152"/>
  <c r="DZ12" i="152"/>
  <c r="DW13" i="152"/>
  <c r="DX13" i="152"/>
  <c r="DZ13" i="152"/>
  <c r="DW14" i="152"/>
  <c r="DX14" i="152"/>
  <c r="DZ14" i="152"/>
  <c r="DW15" i="152"/>
  <c r="DX15" i="152"/>
  <c r="DZ15" i="152"/>
  <c r="DW16" i="152"/>
  <c r="DX16" i="152"/>
  <c r="DZ16" i="152"/>
  <c r="DW17" i="152"/>
  <c r="DX17" i="152"/>
  <c r="DZ17" i="152"/>
  <c r="DW18" i="152"/>
  <c r="DX18" i="152"/>
  <c r="DZ18" i="152"/>
  <c r="DW19" i="152"/>
  <c r="DX19" i="152"/>
  <c r="DZ19" i="152"/>
  <c r="DW20" i="152"/>
  <c r="DX20" i="152"/>
  <c r="DZ20" i="152"/>
  <c r="DW21" i="152"/>
  <c r="DX21" i="152"/>
  <c r="DZ21" i="152"/>
  <c r="DW22" i="152"/>
  <c r="DX22" i="152"/>
  <c r="DZ22" i="152"/>
  <c r="DW23" i="152"/>
  <c r="DX23" i="152"/>
  <c r="DZ23" i="152"/>
  <c r="DW24" i="152"/>
  <c r="DX24" i="152"/>
  <c r="DZ24" i="152"/>
  <c r="DW25" i="152"/>
  <c r="DX25" i="152"/>
  <c r="DZ25" i="152"/>
  <c r="DW26" i="152"/>
  <c r="DX26" i="152"/>
  <c r="DZ26" i="152"/>
  <c r="DW27" i="152"/>
  <c r="DX27" i="152"/>
  <c r="DZ27" i="152"/>
  <c r="DW28" i="152"/>
  <c r="DX28" i="152"/>
  <c r="DZ28" i="152"/>
  <c r="DW29" i="152"/>
  <c r="DX29" i="152"/>
  <c r="DZ29" i="152"/>
  <c r="DW30" i="152"/>
  <c r="DX30" i="152"/>
  <c r="DZ30" i="152"/>
  <c r="DW31" i="152"/>
  <c r="DX31" i="152"/>
  <c r="DZ31" i="152"/>
  <c r="DW32" i="152"/>
  <c r="DX32" i="152"/>
  <c r="DZ32" i="152"/>
  <c r="DW33" i="152"/>
  <c r="DX33" i="152"/>
  <c r="DZ33" i="152"/>
  <c r="DW34" i="152"/>
  <c r="DX34" i="152"/>
  <c r="DZ34" i="152"/>
  <c r="DW35" i="152"/>
  <c r="DX35" i="152"/>
  <c r="DZ35" i="152"/>
  <c r="DW36" i="152"/>
  <c r="DX36" i="152"/>
  <c r="DZ36" i="152"/>
  <c r="DW37" i="152"/>
  <c r="DX37" i="152"/>
  <c r="DZ37" i="152"/>
  <c r="DW38" i="152"/>
  <c r="DX38" i="152"/>
  <c r="DZ38" i="152"/>
  <c r="DW39" i="152"/>
  <c r="DX39" i="152"/>
  <c r="DZ39" i="152"/>
  <c r="DW40" i="152"/>
  <c r="DX40" i="152"/>
  <c r="DZ40" i="152"/>
  <c r="DW41" i="152"/>
  <c r="DX41" i="152"/>
  <c r="DZ41" i="152"/>
  <c r="DW42" i="152"/>
  <c r="DX42" i="152"/>
  <c r="DZ42" i="152"/>
  <c r="DW43" i="152"/>
  <c r="DX43" i="152"/>
  <c r="DZ43" i="152"/>
  <c r="DW44" i="152"/>
  <c r="DX44" i="152"/>
  <c r="DZ44" i="152"/>
  <c r="DW45" i="152"/>
  <c r="DX45" i="152"/>
  <c r="DZ45" i="152"/>
  <c r="DW46" i="152"/>
  <c r="DX46" i="152"/>
  <c r="DZ46" i="152"/>
  <c r="DW47" i="152"/>
  <c r="DX47" i="152"/>
  <c r="DZ47" i="152"/>
  <c r="DW48" i="152"/>
  <c r="DX48" i="152"/>
  <c r="DZ48" i="152"/>
  <c r="DW49" i="152"/>
  <c r="DX49" i="152"/>
  <c r="DZ49" i="152"/>
  <c r="DW50" i="152"/>
  <c r="DX50" i="152"/>
  <c r="DZ50" i="152"/>
  <c r="DW51" i="152"/>
  <c r="DX51" i="152"/>
  <c r="DZ51" i="152"/>
  <c r="DW52" i="152"/>
  <c r="DX52" i="152"/>
  <c r="DZ52" i="152"/>
  <c r="DW53" i="152"/>
  <c r="DX53" i="152"/>
  <c r="DZ53" i="152"/>
  <c r="DW54" i="152"/>
  <c r="DX54" i="152"/>
  <c r="DZ54" i="152"/>
  <c r="DW55" i="152"/>
  <c r="DX55" i="152"/>
  <c r="DZ55" i="152"/>
  <c r="DW56" i="152"/>
  <c r="DX56" i="152"/>
  <c r="DZ56" i="152"/>
  <c r="DW57" i="152"/>
  <c r="DX57" i="152"/>
  <c r="DZ57" i="152"/>
  <c r="DW58" i="152"/>
  <c r="DX58" i="152"/>
  <c r="DZ58" i="152"/>
  <c r="DW59" i="152"/>
  <c r="DX59" i="152"/>
  <c r="DZ59" i="152"/>
  <c r="DW60" i="152"/>
  <c r="DX60" i="152"/>
  <c r="DZ60" i="152"/>
  <c r="DW61" i="152"/>
  <c r="DX61" i="152"/>
  <c r="DZ61" i="152"/>
  <c r="DW62" i="152"/>
  <c r="DX62" i="152"/>
  <c r="DZ62" i="152"/>
  <c r="DW63" i="152"/>
  <c r="DX63" i="152"/>
  <c r="DZ63" i="152"/>
  <c r="DW64" i="152"/>
  <c r="DX64" i="152"/>
  <c r="DZ64" i="152"/>
  <c r="DW65" i="152"/>
  <c r="DX65" i="152"/>
  <c r="DZ65" i="152"/>
  <c r="DW66" i="152"/>
  <c r="DX66" i="152"/>
  <c r="DZ66" i="152"/>
  <c r="DW67" i="152"/>
  <c r="DX67" i="152"/>
  <c r="DZ67" i="152"/>
  <c r="DW68" i="152"/>
  <c r="DX68" i="152"/>
  <c r="DZ68" i="152"/>
  <c r="DW69" i="152"/>
  <c r="DX69" i="152"/>
  <c r="DZ69" i="152"/>
  <c r="DW70" i="152"/>
  <c r="DX70" i="152"/>
  <c r="DZ70" i="152"/>
  <c r="DW71" i="152"/>
  <c r="DX71" i="152"/>
  <c r="DZ71" i="152"/>
  <c r="DW72" i="152"/>
  <c r="DX72" i="152"/>
  <c r="DZ72" i="152"/>
  <c r="DW73" i="152"/>
  <c r="DX73" i="152"/>
  <c r="DZ73" i="152"/>
  <c r="DW74" i="152"/>
  <c r="DX74" i="152"/>
  <c r="DZ74" i="152"/>
  <c r="DW75" i="152"/>
  <c r="DX75" i="152"/>
  <c r="DZ75" i="152"/>
  <c r="DW76" i="152"/>
  <c r="DX76" i="152"/>
  <c r="DZ76" i="152"/>
  <c r="DW77" i="152"/>
  <c r="DX77" i="152"/>
  <c r="DZ77" i="152"/>
  <c r="DW78" i="152"/>
  <c r="DX78" i="152"/>
  <c r="DZ78" i="152"/>
  <c r="DW79" i="152"/>
  <c r="DX79" i="152"/>
  <c r="DZ79" i="152"/>
  <c r="DW80" i="152"/>
  <c r="DX80" i="152"/>
  <c r="DZ80" i="152"/>
  <c r="DW81" i="152"/>
  <c r="DX81" i="152"/>
  <c r="DZ81" i="152"/>
  <c r="DW82" i="152"/>
  <c r="DX82" i="152"/>
  <c r="DZ82" i="152"/>
  <c r="DW83" i="152"/>
  <c r="DX83" i="152"/>
  <c r="DZ83" i="152"/>
  <c r="DW84" i="152"/>
  <c r="DX84" i="152"/>
  <c r="DZ84" i="152"/>
  <c r="DW85" i="152"/>
  <c r="DX85" i="152"/>
  <c r="DZ85" i="152"/>
  <c r="DW86" i="152"/>
  <c r="DX86" i="152"/>
  <c r="DZ86" i="152"/>
  <c r="DW87" i="152"/>
  <c r="DX87" i="152"/>
  <c r="DZ87" i="152"/>
  <c r="DW88" i="152"/>
  <c r="DX88" i="152"/>
  <c r="DZ88" i="152"/>
  <c r="DW89" i="152"/>
  <c r="DX89" i="152"/>
  <c r="DZ89" i="152"/>
  <c r="DW90" i="152"/>
  <c r="DX90" i="152"/>
  <c r="DZ90" i="152"/>
  <c r="DW91" i="152"/>
  <c r="DX91" i="152"/>
  <c r="DZ91" i="152"/>
  <c r="DW92" i="152"/>
  <c r="DX92" i="152"/>
  <c r="DZ92" i="152"/>
  <c r="DW93" i="152"/>
  <c r="DX93" i="152"/>
  <c r="DZ93" i="152"/>
  <c r="DW94" i="152"/>
  <c r="DX94" i="152"/>
  <c r="DZ94" i="152"/>
  <c r="DW95" i="152"/>
  <c r="DX95" i="152"/>
  <c r="DZ95" i="152"/>
  <c r="DW96" i="152"/>
  <c r="DX96" i="152"/>
  <c r="DZ96" i="152"/>
  <c r="DW97" i="152"/>
  <c r="DX97" i="152"/>
  <c r="DZ97" i="152"/>
  <c r="DW98" i="152"/>
  <c r="DX98" i="152"/>
  <c r="DZ98" i="152"/>
  <c r="DW99" i="152"/>
  <c r="DX99" i="152"/>
  <c r="DZ99" i="152"/>
  <c r="DW100" i="152"/>
  <c r="DX100" i="152"/>
  <c r="DZ100" i="152"/>
  <c r="DW101" i="152"/>
  <c r="DX101" i="152"/>
  <c r="DZ101" i="152"/>
  <c r="DW102" i="152"/>
  <c r="DX102" i="152"/>
  <c r="DZ102" i="152"/>
  <c r="DW103" i="152"/>
  <c r="DX103" i="152"/>
  <c r="DZ103" i="152"/>
  <c r="DW104" i="152"/>
  <c r="DX104" i="152"/>
  <c r="DZ104" i="152"/>
  <c r="DW105" i="152"/>
  <c r="DX105" i="152"/>
  <c r="DZ105" i="152"/>
  <c r="DW106" i="152"/>
  <c r="DX106" i="152"/>
  <c r="DZ106" i="152"/>
  <c r="DW107" i="152"/>
  <c r="DX107" i="152"/>
  <c r="DZ107" i="152"/>
  <c r="DW108" i="152"/>
  <c r="DX108" i="152"/>
  <c r="DZ108" i="152"/>
  <c r="DW109" i="152"/>
  <c r="DX109" i="152"/>
  <c r="DZ109" i="152"/>
  <c r="DW110" i="152"/>
  <c r="DX110" i="152"/>
  <c r="DZ110" i="152"/>
  <c r="DW111" i="152"/>
  <c r="DX111" i="152"/>
  <c r="DZ111" i="152"/>
  <c r="DW112" i="152"/>
  <c r="DX112" i="152"/>
  <c r="DZ112" i="152"/>
  <c r="DW113" i="152"/>
  <c r="DX113" i="152"/>
  <c r="DZ113" i="152"/>
  <c r="DW114" i="152"/>
  <c r="DX114" i="152"/>
  <c r="DZ114" i="152"/>
  <c r="DW115" i="152"/>
  <c r="DX115" i="152"/>
  <c r="DZ115" i="152"/>
  <c r="DW116" i="152"/>
  <c r="DX116" i="152"/>
  <c r="DZ116" i="152"/>
  <c r="DW117" i="152"/>
  <c r="DX117" i="152"/>
  <c r="DZ117" i="152"/>
  <c r="DW118" i="152"/>
  <c r="DX118" i="152"/>
  <c r="DZ118" i="152"/>
  <c r="DW119" i="152"/>
  <c r="DX119" i="152"/>
  <c r="DZ119" i="152"/>
  <c r="DW120" i="152"/>
  <c r="DX120" i="152"/>
  <c r="DZ120" i="152"/>
  <c r="DW121" i="152"/>
  <c r="DX121" i="152"/>
  <c r="DZ121" i="152"/>
  <c r="DW122" i="152"/>
  <c r="DX122" i="152"/>
  <c r="DZ122" i="152"/>
  <c r="DW123" i="152"/>
  <c r="DX123" i="152"/>
  <c r="DZ123" i="152"/>
  <c r="DW124" i="152"/>
  <c r="DX124" i="152"/>
  <c r="DZ124" i="152"/>
  <c r="DW125" i="152"/>
  <c r="DX125" i="152"/>
  <c r="DZ125" i="152"/>
  <c r="DW126" i="152"/>
  <c r="DX126" i="152"/>
  <c r="DZ126" i="152"/>
  <c r="DW127" i="152"/>
  <c r="DX127" i="152"/>
  <c r="DZ127" i="152"/>
  <c r="DW128" i="152"/>
  <c r="DX128" i="152"/>
  <c r="DZ128" i="152"/>
  <c r="DW129" i="152"/>
  <c r="DX129" i="152"/>
  <c r="DZ129" i="152"/>
  <c r="DW130" i="152"/>
  <c r="DX130" i="152"/>
  <c r="DZ130" i="152"/>
  <c r="DW131" i="152"/>
  <c r="DX131" i="152"/>
  <c r="DZ131" i="152"/>
  <c r="DW132" i="152"/>
  <c r="DX132" i="152"/>
  <c r="DZ132" i="152"/>
  <c r="DW133" i="152"/>
  <c r="DX133" i="152"/>
  <c r="DZ133" i="152"/>
  <c r="DW134" i="152"/>
  <c r="DX134" i="152"/>
  <c r="DZ134" i="152"/>
  <c r="DW135" i="152"/>
  <c r="DX135" i="152"/>
  <c r="DZ135" i="152"/>
  <c r="DW136" i="152"/>
  <c r="DX136" i="152"/>
  <c r="DZ136" i="152"/>
  <c r="DW137" i="152"/>
  <c r="DX137" i="152"/>
  <c r="DZ137" i="152"/>
  <c r="DW138" i="152"/>
  <c r="DX138" i="152"/>
  <c r="DZ138" i="152"/>
  <c r="DW139" i="152"/>
  <c r="DX139" i="152"/>
  <c r="DZ139" i="152"/>
  <c r="DW140" i="152"/>
  <c r="DX140" i="152"/>
  <c r="DZ140" i="152"/>
  <c r="BI141" i="152"/>
  <c r="BI142" i="152"/>
  <c r="BJ141" i="152"/>
  <c r="BJ142" i="152"/>
  <c r="BK141" i="152"/>
  <c r="BK142" i="152"/>
  <c r="BL141" i="152"/>
  <c r="BL142" i="152"/>
  <c r="BM141" i="152"/>
  <c r="BM142" i="152"/>
  <c r="BN141" i="152"/>
  <c r="BN142" i="152"/>
  <c r="BO141" i="152"/>
  <c r="BO142" i="152"/>
  <c r="BP141" i="152"/>
  <c r="BP142" i="152"/>
  <c r="BQ141" i="152"/>
  <c r="BQ142" i="152"/>
  <c r="BR141" i="152"/>
  <c r="BR142" i="152"/>
  <c r="BS141" i="152"/>
  <c r="BS142" i="152"/>
  <c r="BT141" i="152"/>
  <c r="BT142" i="152"/>
  <c r="BU141" i="152"/>
  <c r="BU142" i="152"/>
  <c r="BV141" i="152"/>
  <c r="BV142" i="152"/>
  <c r="BW141" i="152"/>
  <c r="BW142" i="152"/>
  <c r="BX141" i="152"/>
  <c r="BX142" i="152"/>
  <c r="BY141" i="152"/>
  <c r="BY142" i="152"/>
  <c r="BZ141" i="152"/>
  <c r="BZ142" i="152"/>
  <c r="CA141" i="152"/>
  <c r="CA142" i="152"/>
  <c r="CB141" i="152"/>
  <c r="CB142" i="152"/>
  <c r="CC141" i="152"/>
  <c r="CC142" i="152"/>
  <c r="CD141" i="152"/>
  <c r="CD142" i="152"/>
  <c r="CE141" i="152"/>
  <c r="CE142" i="152"/>
  <c r="CF141" i="152"/>
  <c r="CF142" i="152"/>
  <c r="CG141" i="152"/>
  <c r="CG142" i="152"/>
  <c r="CH141" i="152"/>
  <c r="CH142" i="152"/>
  <c r="CI141" i="152"/>
  <c r="CI142" i="152"/>
  <c r="CJ141" i="152"/>
  <c r="CJ142" i="152"/>
  <c r="CK141" i="152"/>
  <c r="CK142" i="152"/>
  <c r="CL141" i="152"/>
  <c r="CL142" i="152"/>
  <c r="CM141" i="152"/>
  <c r="CM142" i="152"/>
  <c r="CN141" i="152"/>
  <c r="CN142" i="152"/>
  <c r="CO141" i="152"/>
  <c r="CO142" i="152"/>
  <c r="CP141" i="152"/>
  <c r="CP142" i="152"/>
  <c r="CQ141" i="152"/>
  <c r="CQ142" i="152"/>
  <c r="CR141" i="152"/>
  <c r="CR142" i="152"/>
  <c r="CS141" i="152"/>
  <c r="CS142" i="152"/>
  <c r="CT141" i="152"/>
  <c r="CT142" i="152"/>
  <c r="CU141" i="152"/>
  <c r="CU142" i="152"/>
  <c r="CV141" i="152"/>
  <c r="CV142" i="152"/>
  <c r="CW141" i="152"/>
  <c r="CW142" i="152"/>
  <c r="CX141" i="152"/>
  <c r="CX142" i="152"/>
  <c r="CY141" i="152"/>
  <c r="CY142" i="152"/>
  <c r="CZ141" i="152"/>
  <c r="CZ142" i="152"/>
  <c r="DA141" i="152"/>
  <c r="DA142" i="152"/>
  <c r="DB141" i="152"/>
  <c r="DB142" i="152"/>
  <c r="DC141" i="152"/>
  <c r="DC142" i="152"/>
  <c r="DD141" i="152"/>
  <c r="DD142" i="152"/>
  <c r="DE141" i="152"/>
  <c r="DE142" i="152"/>
  <c r="DF141" i="152"/>
  <c r="DF142" i="152"/>
  <c r="DG141" i="152"/>
  <c r="DG142" i="152"/>
  <c r="DH141" i="152"/>
  <c r="DH142" i="152"/>
  <c r="DX142" i="152"/>
  <c r="DX141" i="152"/>
  <c r="DI141" i="152"/>
  <c r="DI142" i="152"/>
  <c r="DJ141" i="152"/>
  <c r="DJ142" i="152"/>
  <c r="DK141" i="152"/>
  <c r="DK142" i="152"/>
  <c r="DL141" i="152"/>
  <c r="DL142" i="152"/>
  <c r="DM141" i="152"/>
  <c r="DM142" i="152"/>
  <c r="DN141" i="152"/>
  <c r="DN142" i="152"/>
  <c r="DO141" i="152"/>
  <c r="DO142" i="152"/>
  <c r="DP141" i="152"/>
  <c r="DP142" i="152"/>
  <c r="DQ141" i="152"/>
  <c r="DQ142" i="152"/>
  <c r="DR141" i="152"/>
  <c r="DR142" i="152"/>
  <c r="DS141" i="152"/>
  <c r="DS142" i="152"/>
  <c r="DU141" i="152"/>
  <c r="DU142" i="152"/>
  <c r="DW142" i="152"/>
  <c r="DW141" i="152"/>
  <c r="DV141" i="152"/>
  <c r="DZ141" i="152"/>
  <c r="BH142" i="152"/>
  <c r="P8" i="145"/>
  <c r="DV142" i="152"/>
  <c r="DZ142" i="152"/>
  <c r="Q11" i="151"/>
  <c r="AO142" i="147"/>
  <c r="BY142" i="147"/>
  <c r="BD142" i="147"/>
  <c r="BK142" i="147"/>
  <c r="BW142" i="147"/>
  <c r="BS142" i="147"/>
  <c r="BU142" i="147"/>
  <c r="AW142" i="147"/>
  <c r="AX142" i="147"/>
  <c r="AM142" i="147"/>
  <c r="BX142" i="147"/>
  <c r="BM142" i="147"/>
  <c r="BR142" i="147"/>
  <c r="AP142" i="147"/>
  <c r="BH142" i="147"/>
  <c r="BL142" i="147"/>
  <c r="P10" i="145"/>
  <c r="CF142" i="147"/>
  <c r="CH141" i="147"/>
  <c r="CH142" i="147"/>
  <c r="CG142" i="147"/>
</calcChain>
</file>

<file path=xl/sharedStrings.xml><?xml version="1.0" encoding="utf-8"?>
<sst xmlns="http://schemas.openxmlformats.org/spreadsheetml/2006/main" count="1001" uniqueCount="205">
  <si>
    <t>FOOD &amp; NON ALCOHOLIC BEVERAGES</t>
  </si>
  <si>
    <t>Food</t>
  </si>
  <si>
    <t>Bread and Cereals</t>
  </si>
  <si>
    <t xml:space="preserve">Meat </t>
  </si>
  <si>
    <t>Fish and sea food</t>
  </si>
  <si>
    <t>Milk,Cheese,Eggs</t>
  </si>
  <si>
    <t>Oils and fats</t>
  </si>
  <si>
    <t>Fruit</t>
  </si>
  <si>
    <t>Vegetables</t>
  </si>
  <si>
    <t>Sugar,jam,honey,chocolate and confectionery</t>
  </si>
  <si>
    <t>Food products n.e.c</t>
  </si>
  <si>
    <t xml:space="preserve">Non alcoholic beverages </t>
  </si>
  <si>
    <t>Coffee, tea and cocoa</t>
  </si>
  <si>
    <t>Mineral waters, soft drinks, fruit and vegetable juices</t>
  </si>
  <si>
    <t>ALCOHOLIC BEVERAGES &amp; TOBACCO</t>
  </si>
  <si>
    <t>Alcoholic beverages</t>
  </si>
  <si>
    <t>Spirits</t>
  </si>
  <si>
    <t>Wine</t>
  </si>
  <si>
    <t>Beer</t>
  </si>
  <si>
    <t>Tobacco</t>
  </si>
  <si>
    <t>CLOTHING &amp; FOOTWEAR</t>
  </si>
  <si>
    <t>Clothing</t>
  </si>
  <si>
    <t>Clothing materials</t>
  </si>
  <si>
    <t>Garments</t>
  </si>
  <si>
    <t>Other articles of clothing and clothing accessories</t>
  </si>
  <si>
    <t>Cleaning, repair and hire of clothing</t>
  </si>
  <si>
    <t>Second hand clothing</t>
  </si>
  <si>
    <t>Footwear</t>
  </si>
  <si>
    <t>Shoes and other footwear</t>
  </si>
  <si>
    <t>Repair and hire of footwear</t>
  </si>
  <si>
    <t>HOUSING, WATER, ELECTRICITY, GAS &amp; OTHER FUELS</t>
  </si>
  <si>
    <t>Actual rentals for housing</t>
  </si>
  <si>
    <t>Maintanence and repair of the dwelling</t>
  </si>
  <si>
    <t>Materials for the maintanence and repair of the dwelling</t>
  </si>
  <si>
    <t>Water supply and miscellaneous services relating to the dwelling</t>
  </si>
  <si>
    <t>Water Supply</t>
  </si>
  <si>
    <t>Refuse collection</t>
  </si>
  <si>
    <t>Sewerage collection</t>
  </si>
  <si>
    <t>Other services relating to the dwelling n.e.c (owners rates)</t>
  </si>
  <si>
    <t>Electricity, gas and other fuels</t>
  </si>
  <si>
    <t>Electricity</t>
  </si>
  <si>
    <t>Gas</t>
  </si>
  <si>
    <t>Liquid fuels</t>
  </si>
  <si>
    <t>Solid fuels</t>
  </si>
  <si>
    <t>FURNISH, HSE EQUIP &amp; ROUTINE MAINTENANCE</t>
  </si>
  <si>
    <t>Furniture and furnishings, carpets and other floor coverings</t>
  </si>
  <si>
    <t>Household textiles</t>
  </si>
  <si>
    <t>Household appliances</t>
  </si>
  <si>
    <t>Major household appliances whether electric or not</t>
  </si>
  <si>
    <t>Glassware,tableware,household utensils</t>
  </si>
  <si>
    <t>Tools and equipment for house and garden</t>
  </si>
  <si>
    <t>Small tools and miscellaneous accessories</t>
  </si>
  <si>
    <t>Non durable household goods</t>
  </si>
  <si>
    <t>Domestic Services and household service</t>
  </si>
  <si>
    <t>Health</t>
  </si>
  <si>
    <t>TRANSPORT</t>
  </si>
  <si>
    <t>Purchase of vehicles</t>
  </si>
  <si>
    <t>Motor cars</t>
  </si>
  <si>
    <t>Motor cycles</t>
  </si>
  <si>
    <t>Bicycles</t>
  </si>
  <si>
    <t>Animal drawn vehicles</t>
  </si>
  <si>
    <t>Operational of personal transport equipment</t>
  </si>
  <si>
    <t>Spare parts and accessories for personal transport equipment</t>
  </si>
  <si>
    <t>Fuels and lubricants for personal transport equipment</t>
  </si>
  <si>
    <t>Transport Services</t>
  </si>
  <si>
    <t>COMMUNICATION</t>
  </si>
  <si>
    <t>Postal Services</t>
  </si>
  <si>
    <t>Telephone and telefax equipment and telephone and telefax services</t>
  </si>
  <si>
    <t>Telephone and telefax services</t>
  </si>
  <si>
    <t>RECREATION AND CULTURE</t>
  </si>
  <si>
    <t>Audio visual, photographic and information processing equipment</t>
  </si>
  <si>
    <t>Equipment for reception,recording and reproduction of sound and pict</t>
  </si>
  <si>
    <t>Other recreational items and equipment,gardens and pets</t>
  </si>
  <si>
    <t>Recreational and cultural services</t>
  </si>
  <si>
    <t>Newspapers, books and stationery</t>
  </si>
  <si>
    <t>Books</t>
  </si>
  <si>
    <t>EDUCATION</t>
  </si>
  <si>
    <t>University fees</t>
  </si>
  <si>
    <t>Correspondence fees</t>
  </si>
  <si>
    <t>RESTAURANTS AND HOTELS</t>
  </si>
  <si>
    <t>Catering Services</t>
  </si>
  <si>
    <t>Restaurants, cafes and the like</t>
  </si>
  <si>
    <t>Accommodation services</t>
  </si>
  <si>
    <t>MISCELLANEOUS GOODS AND SERVICES</t>
  </si>
  <si>
    <t>Personal Care</t>
  </si>
  <si>
    <t>Hair dressing salons and personal grooming establishments</t>
  </si>
  <si>
    <t>Electrical appliances for personal care</t>
  </si>
  <si>
    <t>Other appliances, articles and products for personal care</t>
  </si>
  <si>
    <t>Personal effects n.e.c</t>
  </si>
  <si>
    <t>Jewellery, clocks and watches</t>
  </si>
  <si>
    <t>Other personal effects</t>
  </si>
  <si>
    <t>Medical aid contribution</t>
  </si>
  <si>
    <t>Car insurance</t>
  </si>
  <si>
    <t>other financial  nec</t>
  </si>
  <si>
    <t xml:space="preserve">Other Services </t>
  </si>
  <si>
    <t>Outpatient services</t>
  </si>
  <si>
    <t>Hospital services</t>
  </si>
  <si>
    <t>POSTAL SERVICE</t>
  </si>
  <si>
    <t xml:space="preserve">Telephone and telfax equipments </t>
  </si>
  <si>
    <t>Telephone and telfax services</t>
  </si>
  <si>
    <t>Photographic</t>
  </si>
  <si>
    <t>Pet and related products</t>
  </si>
  <si>
    <t>Cultural Serv</t>
  </si>
  <si>
    <t>Pre-primary and primary education</t>
  </si>
  <si>
    <t>FURNITURE AND EQUIPMENT</t>
  </si>
  <si>
    <t>Education</t>
  </si>
  <si>
    <t>Secondary education</t>
  </si>
  <si>
    <t>University Education</t>
  </si>
  <si>
    <t>All  ITEMS</t>
  </si>
  <si>
    <t>Food and non alcoholic beverages</t>
  </si>
  <si>
    <t>Alcoholic beverages and tobacco</t>
  </si>
  <si>
    <t>Clothing and footwear</t>
  </si>
  <si>
    <t>Transport</t>
  </si>
  <si>
    <t>Communication</t>
  </si>
  <si>
    <t>Recreation and culture</t>
  </si>
  <si>
    <t>Restaurants and hotels</t>
  </si>
  <si>
    <t xml:space="preserve"> </t>
  </si>
  <si>
    <t>Housing water electricity gas and other fuels</t>
  </si>
  <si>
    <t>Furniture, household equipment and maintenance</t>
  </si>
  <si>
    <t>Miscellaneous goods and services</t>
  </si>
  <si>
    <t>All Items</t>
  </si>
  <si>
    <r>
      <t xml:space="preserve">Inflation Rate (%) </t>
    </r>
    <r>
      <rPr>
        <b/>
        <u/>
        <sz val="8"/>
        <rFont val="Times New Roman"/>
        <family val="1"/>
      </rPr>
      <t>Monthly</t>
    </r>
    <r>
      <rPr>
        <b/>
        <sz val="8"/>
        <rFont val="Times New Roman"/>
        <family val="1"/>
      </rPr>
      <t xml:space="preserve">  </t>
    </r>
    <r>
      <rPr>
        <b/>
        <u/>
        <sz val="8"/>
        <rFont val="Times New Roman"/>
        <family val="1"/>
      </rPr>
      <t xml:space="preserve"> </t>
    </r>
  </si>
  <si>
    <t>Inflation Rate         (%)  Annual</t>
  </si>
  <si>
    <t>Weights</t>
  </si>
  <si>
    <t>Dec</t>
  </si>
  <si>
    <t>Jan</t>
  </si>
  <si>
    <t xml:space="preserve">Weights </t>
  </si>
  <si>
    <t>Non food</t>
  </si>
  <si>
    <t>Rebased</t>
  </si>
  <si>
    <t>Feb</t>
  </si>
  <si>
    <t>HEALTH</t>
  </si>
  <si>
    <t>Products and services and medical equipment</t>
  </si>
  <si>
    <t>Mar</t>
  </si>
  <si>
    <t xml:space="preserve">Nov </t>
  </si>
  <si>
    <t xml:space="preserve">Feb </t>
  </si>
  <si>
    <t xml:space="preserve">Mar 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</si>
  <si>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</si>
  <si>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</si>
  <si>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</si>
  <si>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</si>
  <si>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</si>
  <si>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</si>
  <si>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</si>
  <si>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</si>
  <si>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Jan Rebased </t>
  </si>
  <si>
    <t>Private college Education</t>
  </si>
  <si>
    <t>Private college fees</t>
  </si>
  <si>
    <t xml:space="preserve">pharmaceutical products </t>
  </si>
  <si>
    <t xml:space="preserve">Medical Services </t>
  </si>
  <si>
    <t xml:space="preserve">Medical 'Dental services </t>
  </si>
  <si>
    <t xml:space="preserve">Para-medical services </t>
  </si>
  <si>
    <t xml:space="preserve">Hospital services </t>
  </si>
  <si>
    <t xml:space="preserve">Secondary Education </t>
  </si>
  <si>
    <t xml:space="preserve">Oct </t>
  </si>
  <si>
    <t>June</t>
  </si>
  <si>
    <t>July</t>
  </si>
  <si>
    <t>Newspapers</t>
  </si>
  <si>
    <t>Stationery</t>
  </si>
  <si>
    <t>Major tools and equipment</t>
  </si>
  <si>
    <t>Glassware, tableware and household utensils</t>
  </si>
  <si>
    <t>Goods and services for routine household maintenance</t>
  </si>
  <si>
    <t>Passenger tran</t>
  </si>
  <si>
    <t>Recreational sporting services</t>
  </si>
  <si>
    <t>Gardensplants</t>
  </si>
  <si>
    <t>Equipmentsport</t>
  </si>
  <si>
    <t>Recording med</t>
  </si>
  <si>
    <t>Information</t>
  </si>
  <si>
    <t>Consumer Price Index  (February 2019=100)</t>
  </si>
  <si>
    <t xml:space="preserve">conversion </t>
  </si>
  <si>
    <t xml:space="preserve">new jan </t>
  </si>
  <si>
    <t>publ jan</t>
  </si>
  <si>
    <t>publ feb</t>
  </si>
  <si>
    <t>Change in % from Jan 2019 to Feb 2019</t>
  </si>
  <si>
    <t>Change in % Feb 2018 to Feb 2019</t>
  </si>
  <si>
    <t xml:space="preserve">Inflation Rate (%) Monthly   </t>
  </si>
  <si>
    <t xml:space="preserve">Jan </t>
  </si>
  <si>
    <t>Percentage Contributions</t>
  </si>
  <si>
    <t>Mean Month on Month rate of Inflation from Jan to Dec 2022</t>
  </si>
  <si>
    <t>Bulawayo</t>
  </si>
  <si>
    <t>Manicaland</t>
  </si>
  <si>
    <t>Mash Central</t>
  </si>
  <si>
    <t>Mash East</t>
  </si>
  <si>
    <t>Mash West</t>
  </si>
  <si>
    <t>Mat North</t>
  </si>
  <si>
    <t>Mat South</t>
  </si>
  <si>
    <t>Midlands</t>
  </si>
  <si>
    <t>Masvingo</t>
  </si>
  <si>
    <t>Harare</t>
  </si>
  <si>
    <t xml:space="preserve">National </t>
  </si>
  <si>
    <t>USD Consumer Price Index  (June 2022=100)</t>
  </si>
  <si>
    <t>Provincial USD Consumer Price Indices  (June 2022 =100)</t>
  </si>
  <si>
    <t>Provincial USD Monthly Inflation rates  (June 2022 =100)</t>
  </si>
  <si>
    <t>Provincial USD Year-on-Year Inflation rates  (June 2022 =100)</t>
  </si>
  <si>
    <t>Month</t>
  </si>
  <si>
    <t>Rate</t>
  </si>
  <si>
    <t>Mean Month on Month rate of Inflation from Jan-Dec 2024</t>
  </si>
  <si>
    <t>Mean Month on Month rate of Inflation from Jan-Dec 2025</t>
  </si>
  <si>
    <t>Mean Month on Month rate of Inflation from Jan to Dec 2023</t>
  </si>
  <si>
    <t>h</t>
  </si>
  <si>
    <t>Change in % from Feb 26 to Mar 26</t>
  </si>
  <si>
    <t>Change in % from Mar 25  to Mar 26</t>
  </si>
  <si>
    <t>Mean Month on Month rate of Inflation from Jan to Mar 2026</t>
  </si>
  <si>
    <t>Overall</t>
  </si>
  <si>
    <t xml:space="preserve">Food </t>
  </si>
  <si>
    <t>Non-Food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</si>
</sst>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&quot;Z$&quot;#,##0_);\(&quot;Z$&quot;#,##0\)"/>
    <numFmt numFmtId="166" formatCode="_-&quot;£&quot;* #,##0.00_-;\-&quot;£&quot;* #,##0.00_-;_-&quot;£&quot;* &quot;-&quot;??_-;_-@_-"/>
    <numFmt numFmtId="167" formatCode="_-* #,##0.0000000_-;\-* #,##0.0000000_-;_-* &quot;-&quot;??_-;_-@_-"/>
    <numFmt numFmtId="168" formatCode="#,##0.0"/>
    <numFmt numFmtId="169" formatCode="0.000"/>
    <numFmt numFmtId="170" formatCode="0.00000"/>
    <numFmt numFmtId="171" formatCode="0.0"/>
    <numFmt numFmtId="172" formatCode="#,##0.000"/>
    <numFmt numFmtId="173" formatCode="#,##0.000000"/>
    <numFmt numFmtId="174" formatCode="0.0000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8.25"/>
      <name val="Helv"/>
    </font>
    <font>
      <sz val="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b/>
      <sz val="8"/>
      <name val="Times New Roman"/>
      <family val="1"/>
    </font>
    <font>
      <b/>
      <sz val="24"/>
      <name val="Times New Roman"/>
      <family val="1"/>
    </font>
    <font>
      <b/>
      <sz val="18"/>
      <name val="Times New Roman"/>
      <family val="1"/>
    </font>
    <font>
      <b/>
      <u/>
      <sz val="8"/>
      <name val="Times New Roman"/>
      <family val="1"/>
    </font>
    <font>
      <b/>
      <sz val="9"/>
      <name val="Times New Roman"/>
      <family val="1"/>
    </font>
    <font>
      <b/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name val="Arial Narrow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0"/>
      <name val="Times New Roman"/>
      <family val="1"/>
    </font>
    <font>
      <sz val="8"/>
      <name val="Calibri"/>
      <family val="2"/>
    </font>
    <font>
      <sz val="10"/>
      <name val="Arial Narrow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6">
    <xf numFmtId="0" fontId="0" fillId="0" borderId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7" borderId="4" applyNumberFormat="0" applyAlignment="0" applyProtection="0"/>
    <xf numFmtId="0" fontId="32" fillId="28" borderId="5" applyNumberFormat="0" applyAlignment="0" applyProtection="0"/>
    <xf numFmtId="43" fontId="28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30" borderId="4" applyNumberFormat="0" applyAlignment="0" applyProtection="0"/>
    <xf numFmtId="0" fontId="43" fillId="0" borderId="9" applyNumberFormat="0" applyFill="0" applyAlignment="0" applyProtection="0"/>
    <xf numFmtId="0" fontId="44" fillId="31" borderId="0" applyNumberFormat="0" applyBorder="0" applyAlignment="0" applyProtection="0"/>
    <xf numFmtId="0" fontId="2" fillId="0" borderId="0"/>
    <xf numFmtId="0" fontId="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8" fillId="0" borderId="0"/>
    <xf numFmtId="0" fontId="6" fillId="0" borderId="0"/>
    <xf numFmtId="0" fontId="4" fillId="0" borderId="0"/>
    <xf numFmtId="0" fontId="28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28" fillId="32" borderId="10" applyNumberFormat="0" applyFont="0" applyAlignment="0" applyProtection="0"/>
    <xf numFmtId="0" fontId="45" fillId="27" borderId="1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2" applyNumberFormat="0" applyFill="0" applyAlignment="0" applyProtection="0"/>
    <xf numFmtId="0" fontId="4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93">
    <xf numFmtId="0" fontId="0" fillId="0" borderId="0" xfId="0"/>
    <xf numFmtId="0" fontId="7" fillId="0" borderId="0" xfId="126" applyFont="1"/>
    <xf numFmtId="0" fontId="9" fillId="0" borderId="0" xfId="126" applyFont="1"/>
    <xf numFmtId="0" fontId="8" fillId="0" borderId="0" xfId="126" applyFont="1"/>
    <xf numFmtId="0" fontId="7" fillId="0" borderId="0" xfId="126" applyFont="1" applyAlignment="1">
      <alignment horizontal="left" vertical="top"/>
    </xf>
    <xf numFmtId="0" fontId="10" fillId="0" borderId="0" xfId="0" applyFont="1"/>
    <xf numFmtId="0" fontId="3" fillId="0" borderId="0" xfId="0" applyFont="1" applyAlignment="1">
      <alignment horizontal="left"/>
    </xf>
    <xf numFmtId="168" fontId="3" fillId="0" borderId="0" xfId="52" applyNumberFormat="1" applyFont="1" applyAlignment="1">
      <alignment horizontal="center"/>
    </xf>
    <xf numFmtId="168" fontId="3" fillId="0" borderId="0" xfId="52" applyNumberFormat="1" applyFont="1" applyAlignment="1">
      <alignment horizontal="right"/>
    </xf>
    <xf numFmtId="0" fontId="3" fillId="0" borderId="0" xfId="0" applyFont="1"/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8" fontId="3" fillId="0" borderId="0" xfId="52" applyNumberFormat="1" applyFont="1" applyAlignment="1">
      <alignment horizontal="center" vertical="center"/>
    </xf>
    <xf numFmtId="168" fontId="3" fillId="0" borderId="0" xfId="52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168" fontId="10" fillId="0" borderId="1" xfId="52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14" fillId="0" borderId="1" xfId="0" applyFont="1" applyBorder="1" applyAlignment="1">
      <alignment horizontal="left"/>
    </xf>
    <xf numFmtId="0" fontId="15" fillId="0" borderId="1" xfId="0" applyFont="1" applyBorder="1"/>
    <xf numFmtId="168" fontId="16" fillId="0" borderId="2" xfId="52" applyNumberFormat="1" applyFont="1" applyBorder="1" applyAlignment="1">
      <alignment horizontal="center"/>
    </xf>
    <xf numFmtId="168" fontId="17" fillId="0" borderId="2" xfId="52" applyNumberFormat="1" applyFont="1" applyBorder="1" applyAlignment="1">
      <alignment horizontal="right"/>
    </xf>
    <xf numFmtId="168" fontId="15" fillId="0" borderId="2" xfId="52" applyNumberFormat="1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168" fontId="17" fillId="0" borderId="0" xfId="52" applyNumberFormat="1" applyFont="1" applyAlignment="1">
      <alignment horizontal="center"/>
    </xf>
    <xf numFmtId="168" fontId="17" fillId="0" borderId="0" xfId="52" applyNumberFormat="1" applyFont="1" applyAlignment="1">
      <alignment horizontal="right"/>
    </xf>
    <xf numFmtId="0" fontId="19" fillId="0" borderId="0" xfId="212" applyFont="1" applyAlignment="1">
      <alignment horizontal="left" indent="1"/>
    </xf>
    <xf numFmtId="0" fontId="14" fillId="0" borderId="0" xfId="212" applyFont="1"/>
    <xf numFmtId="0" fontId="20" fillId="0" borderId="0" xfId="212" applyFont="1"/>
    <xf numFmtId="0" fontId="20" fillId="0" borderId="0" xfId="212" applyFont="1" applyAlignment="1">
      <alignment horizontal="center"/>
    </xf>
    <xf numFmtId="43" fontId="14" fillId="0" borderId="0" xfId="109" applyFont="1" applyBorder="1" applyAlignment="1">
      <alignment horizontal="center" vertical="top" wrapText="1"/>
    </xf>
    <xf numFmtId="17" fontId="14" fillId="0" borderId="0" xfId="109" applyNumberFormat="1" applyFont="1" applyBorder="1" applyAlignment="1">
      <alignment horizontal="center" vertical="top" wrapText="1"/>
    </xf>
    <xf numFmtId="2" fontId="21" fillId="0" borderId="0" xfId="126" applyNumberFormat="1" applyFont="1" applyAlignment="1">
      <alignment horizontal="right"/>
    </xf>
    <xf numFmtId="0" fontId="23" fillId="0" borderId="0" xfId="0" applyFont="1"/>
    <xf numFmtId="2" fontId="22" fillId="0" borderId="0" xfId="126" applyNumberFormat="1" applyFont="1" applyAlignment="1">
      <alignment horizontal="right"/>
    </xf>
    <xf numFmtId="0" fontId="50" fillId="0" borderId="0" xfId="0" applyFont="1"/>
    <xf numFmtId="167" fontId="51" fillId="0" borderId="0" xfId="53" applyNumberFormat="1" applyFont="1" applyFill="1" applyAlignment="1">
      <alignment horizontal="right"/>
    </xf>
    <xf numFmtId="167" fontId="51" fillId="0" borderId="0" xfId="53" applyNumberFormat="1" applyFont="1" applyFill="1" applyBorder="1"/>
    <xf numFmtId="167" fontId="52" fillId="0" borderId="0" xfId="53" applyNumberFormat="1" applyFont="1" applyFill="1" applyBorder="1" applyAlignment="1">
      <alignment horizontal="right"/>
    </xf>
    <xf numFmtId="167" fontId="51" fillId="0" borderId="0" xfId="53" applyNumberFormat="1" applyFont="1" applyFill="1" applyBorder="1" applyAlignment="1">
      <alignment horizontal="right"/>
    </xf>
    <xf numFmtId="2" fontId="22" fillId="0" borderId="0" xfId="126" applyNumberFormat="1" applyFont="1" applyAlignment="1">
      <alignment horizontal="right" vertical="top"/>
    </xf>
    <xf numFmtId="167" fontId="21" fillId="0" borderId="0" xfId="53" applyNumberFormat="1" applyFont="1" applyFill="1" applyBorder="1" applyAlignment="1">
      <alignment horizontal="right"/>
    </xf>
    <xf numFmtId="167" fontId="22" fillId="0" borderId="0" xfId="53" applyNumberFormat="1" applyFont="1" applyFill="1" applyBorder="1" applyAlignment="1">
      <alignment horizontal="right"/>
    </xf>
    <xf numFmtId="43" fontId="50" fillId="0" borderId="0" xfId="0" applyNumberFormat="1" applyFont="1"/>
    <xf numFmtId="43" fontId="50" fillId="0" borderId="0" xfId="0" applyNumberFormat="1" applyFont="1" applyAlignment="1">
      <alignment horizontal="right"/>
    </xf>
    <xf numFmtId="0" fontId="50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168" fontId="17" fillId="0" borderId="0" xfId="52" applyNumberFormat="1" applyFont="1" applyBorder="1" applyAlignment="1">
      <alignment horizontal="right"/>
    </xf>
    <xf numFmtId="168" fontId="15" fillId="0" borderId="0" xfId="52" applyNumberFormat="1" applyFont="1" applyBorder="1" applyAlignment="1">
      <alignment horizontal="center"/>
    </xf>
    <xf numFmtId="0" fontId="21" fillId="0" borderId="0" xfId="126" applyFont="1"/>
    <xf numFmtId="2" fontId="21" fillId="0" borderId="0" xfId="126" applyNumberFormat="1" applyFont="1"/>
    <xf numFmtId="0" fontId="15" fillId="0" borderId="0" xfId="0" applyFont="1"/>
    <xf numFmtId="168" fontId="16" fillId="0" borderId="0" xfId="52" applyNumberFormat="1" applyFont="1" applyBorder="1" applyAlignment="1">
      <alignment horizontal="center"/>
    </xf>
    <xf numFmtId="172" fontId="3" fillId="0" borderId="0" xfId="0" applyNumberFormat="1" applyFont="1"/>
    <xf numFmtId="168" fontId="3" fillId="0" borderId="0" xfId="0" applyNumberFormat="1" applyFont="1"/>
    <xf numFmtId="4" fontId="3" fillId="0" borderId="0" xfId="0" applyNumberFormat="1" applyFont="1"/>
    <xf numFmtId="172" fontId="17" fillId="0" borderId="0" xfId="52" applyNumberFormat="1" applyFont="1" applyAlignment="1">
      <alignment horizontal="right"/>
    </xf>
    <xf numFmtId="4" fontId="17" fillId="0" borderId="0" xfId="52" applyNumberFormat="1" applyFont="1" applyAlignment="1">
      <alignment horizontal="center"/>
    </xf>
    <xf numFmtId="2" fontId="50" fillId="0" borderId="0" xfId="0" applyNumberFormat="1" applyFont="1"/>
    <xf numFmtId="168" fontId="24" fillId="0" borderId="0" xfId="52" applyNumberFormat="1" applyFont="1" applyBorder="1" applyAlignment="1">
      <alignment horizontal="right"/>
    </xf>
    <xf numFmtId="173" fontId="3" fillId="0" borderId="0" xfId="52" applyNumberFormat="1" applyFont="1" applyAlignment="1">
      <alignment horizontal="center"/>
    </xf>
    <xf numFmtId="2" fontId="23" fillId="0" borderId="0" xfId="0" applyNumberFormat="1" applyFont="1"/>
    <xf numFmtId="169" fontId="50" fillId="0" borderId="0" xfId="0" applyNumberFormat="1" applyFont="1"/>
    <xf numFmtId="168" fontId="10" fillId="0" borderId="0" xfId="52" applyNumberFormat="1" applyFont="1" applyAlignment="1">
      <alignment horizontal="right"/>
    </xf>
    <xf numFmtId="2" fontId="22" fillId="33" borderId="0" xfId="126" applyNumberFormat="1" applyFont="1" applyFill="1" applyAlignment="1">
      <alignment horizontal="right"/>
    </xf>
    <xf numFmtId="4" fontId="3" fillId="0" borderId="0" xfId="52" applyNumberFormat="1" applyFont="1" applyAlignment="1">
      <alignment horizontal="center"/>
    </xf>
    <xf numFmtId="171" fontId="3" fillId="0" borderId="0" xfId="0" applyNumberFormat="1" applyFont="1"/>
    <xf numFmtId="170" fontId="50" fillId="0" borderId="0" xfId="0" applyNumberFormat="1" applyFont="1" applyAlignment="1">
      <alignment horizontal="right"/>
    </xf>
    <xf numFmtId="0" fontId="14" fillId="0" borderId="0" xfId="212" applyFont="1" applyAlignment="1">
      <alignment horizontal="center" wrapText="1"/>
    </xf>
    <xf numFmtId="171" fontId="22" fillId="0" borderId="0" xfId="126" applyNumberFormat="1" applyFont="1" applyAlignment="1">
      <alignment horizontal="right"/>
    </xf>
    <xf numFmtId="171" fontId="21" fillId="0" borderId="0" xfId="126" applyNumberFormat="1" applyFont="1" applyAlignment="1">
      <alignment horizontal="right"/>
    </xf>
    <xf numFmtId="2" fontId="21" fillId="0" borderId="0" xfId="126" applyNumberFormat="1" applyFont="1" applyAlignment="1">
      <alignment horizontal="center"/>
    </xf>
    <xf numFmtId="2" fontId="22" fillId="0" borderId="0" xfId="126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26" fillId="0" borderId="0" xfId="126" applyFont="1"/>
    <xf numFmtId="0" fontId="22" fillId="0" borderId="0" xfId="126" applyFont="1"/>
    <xf numFmtId="171" fontId="50" fillId="0" borderId="0" xfId="0" applyNumberFormat="1" applyFont="1"/>
    <xf numFmtId="171" fontId="50" fillId="0" borderId="0" xfId="0" applyNumberFormat="1" applyFont="1" applyAlignment="1">
      <alignment horizontal="right"/>
    </xf>
    <xf numFmtId="17" fontId="0" fillId="0" borderId="3" xfId="0" applyNumberFormat="1" applyBorder="1" applyAlignment="1">
      <alignment horizontal="left"/>
    </xf>
    <xf numFmtId="171" fontId="0" fillId="0" borderId="3" xfId="0" applyNumberFormat="1" applyBorder="1" applyAlignment="1">
      <alignment horizontal="left"/>
    </xf>
    <xf numFmtId="0" fontId="53" fillId="0" borderId="3" xfId="0" applyFont="1" applyBorder="1"/>
    <xf numFmtId="4" fontId="10" fillId="0" borderId="0" xfId="52" applyNumberFormat="1" applyFont="1" applyAlignment="1">
      <alignment horizontal="center"/>
    </xf>
    <xf numFmtId="171" fontId="22" fillId="33" borderId="0" xfId="126" applyNumberFormat="1" applyFont="1" applyFill="1" applyAlignment="1">
      <alignment horizontal="right"/>
    </xf>
    <xf numFmtId="171" fontId="21" fillId="0" borderId="0" xfId="126" applyNumberFormat="1" applyFont="1"/>
    <xf numFmtId="171" fontId="22" fillId="0" borderId="0" xfId="126" applyNumberFormat="1" applyFont="1" applyAlignment="1">
      <alignment horizontal="right" vertical="top"/>
    </xf>
    <xf numFmtId="170" fontId="21" fillId="0" borderId="0" xfId="126" applyNumberFormat="1" applyFont="1" applyAlignment="1">
      <alignment horizontal="right"/>
    </xf>
    <xf numFmtId="174" fontId="22" fillId="0" borderId="0" xfId="126" applyNumberFormat="1" applyFont="1" applyAlignment="1">
      <alignment horizontal="right"/>
    </xf>
    <xf numFmtId="10" fontId="50" fillId="0" borderId="0" xfId="225" applyNumberFormat="1" applyFont="1" applyAlignment="1">
      <alignment horizontal="right"/>
    </xf>
    <xf numFmtId="43" fontId="14" fillId="0" borderId="0" xfId="109" applyFont="1" applyBorder="1" applyAlignment="1">
      <alignment horizontal="center" vertical="top" wrapText="1"/>
    </xf>
    <xf numFmtId="0" fontId="14" fillId="0" borderId="0" xfId="212" applyFont="1" applyAlignment="1">
      <alignment horizontal="center" vertical="top" wrapText="1"/>
    </xf>
  </cellXfs>
  <cellStyles count="226">
    <cellStyle name="20% - Accent1" xfId="1" builtinId="30" customBuiltin="1"/>
    <cellStyle name="20% - Accent1 2" xfId="2" xr:uid="{5AAF7EDA-004E-4728-9D4E-4DF83933642F}"/>
    <cellStyle name="20% - Accent1 3" xfId="3" xr:uid="{20B97959-6BA6-4EA6-A288-34DA19CEB128}"/>
    <cellStyle name="20% - Accent2" xfId="4" builtinId="34" customBuiltin="1"/>
    <cellStyle name="20% - Accent2 2" xfId="5" xr:uid="{0FEFECE2-C24D-41CD-AA18-C1C9CB744901}"/>
    <cellStyle name="20% - Accent2 3" xfId="6" xr:uid="{955D18A6-38F5-42F4-A4AF-006AADE1FFB1}"/>
    <cellStyle name="20% - Accent3" xfId="7" builtinId="38" customBuiltin="1"/>
    <cellStyle name="20% - Accent3 2" xfId="8" xr:uid="{CFB06588-5F23-4BDF-AC81-AA48FF12FCAC}"/>
    <cellStyle name="20% - Accent3 3" xfId="9" xr:uid="{62DE5750-E235-4320-95A8-BB3DD030F306}"/>
    <cellStyle name="20% - Accent4" xfId="10" builtinId="42" customBuiltin="1"/>
    <cellStyle name="20% - Accent4 2" xfId="11" xr:uid="{64531F4E-0A4E-4A9B-B2C0-6467A6BCA988}"/>
    <cellStyle name="20% - Accent4 3" xfId="12" xr:uid="{B031D80D-1022-4BE2-94AA-132BDE15D1DB}"/>
    <cellStyle name="20% - Accent5" xfId="13" builtinId="46" customBuiltin="1"/>
    <cellStyle name="20% - Accent5 2" xfId="14" xr:uid="{EFF1A007-D045-420B-856F-96B5B80AD176}"/>
    <cellStyle name="20% - Accent5 3" xfId="15" xr:uid="{13F0AFA7-8039-46DC-95B5-8788EAED2169}"/>
    <cellStyle name="20% - Accent6" xfId="16" builtinId="50" customBuiltin="1"/>
    <cellStyle name="20% - Accent6 2" xfId="17" xr:uid="{80388D25-7D22-4027-B0C0-0CC32E564A0F}"/>
    <cellStyle name="20% - Accent6 3" xfId="18" xr:uid="{AF7BABEB-E20D-4852-B9B0-3F9AD7CE7E82}"/>
    <cellStyle name="40% - Accent1" xfId="19" builtinId="31" customBuiltin="1"/>
    <cellStyle name="40% - Accent1 2" xfId="20" xr:uid="{81E869DB-FD46-4394-BB47-BF2D0BD88BF7}"/>
    <cellStyle name="40% - Accent1 3" xfId="21" xr:uid="{56D56C30-5028-4726-8622-CC6BBEC4424C}"/>
    <cellStyle name="40% - Accent2" xfId="22" builtinId="35" customBuiltin="1"/>
    <cellStyle name="40% - Accent2 2" xfId="23" xr:uid="{09C3AE0A-64F6-4C82-805E-85723B43A61F}"/>
    <cellStyle name="40% - Accent2 3" xfId="24" xr:uid="{F6DA96CC-1B74-4EDB-88AD-2FFD15EE49DC}"/>
    <cellStyle name="40% - Accent3" xfId="25" builtinId="39" customBuiltin="1"/>
    <cellStyle name="40% - Accent3 2" xfId="26" xr:uid="{45A611BF-E517-4345-90A1-24AEEFECAC0F}"/>
    <cellStyle name="40% - Accent3 3" xfId="27" xr:uid="{42F513D5-6187-411D-AB46-15153AD53ABF}"/>
    <cellStyle name="40% - Accent4" xfId="28" builtinId="43" customBuiltin="1"/>
    <cellStyle name="40% - Accent4 2" xfId="29" xr:uid="{B6E4C09D-801D-43A0-8EEC-D8AAD433E22F}"/>
    <cellStyle name="40% - Accent4 3" xfId="30" xr:uid="{C9D799D0-7EA9-426D-B6AA-2591EE2CA29F}"/>
    <cellStyle name="40% - Accent5" xfId="31" builtinId="47" customBuiltin="1"/>
    <cellStyle name="40% - Accent5 2" xfId="32" xr:uid="{2D5463A1-D72E-481A-BB2B-5412A57A9D77}"/>
    <cellStyle name="40% - Accent5 3" xfId="33" xr:uid="{68F9BBE7-D7B8-4A0A-855F-CAE359DA8A42}"/>
    <cellStyle name="40% - Accent6" xfId="34" builtinId="51" customBuiltin="1"/>
    <cellStyle name="40% - Accent6 2" xfId="35" xr:uid="{DF94026E-1303-43F7-9E8A-DA50E4908C84}"/>
    <cellStyle name="40% - Accent6 3" xfId="36" xr:uid="{ABC33E86-9341-4269-A9CF-90EF13952A9D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" xfId="52" builtinId="3"/>
    <cellStyle name="Comma 2" xfId="53" xr:uid="{AC7FB61C-64B0-44FB-95DB-08E01874A87E}"/>
    <cellStyle name="Comma 2 10" xfId="54" xr:uid="{F98867CC-0A03-4899-AA9D-242C5139B635}"/>
    <cellStyle name="Comma 2 10 2" xfId="55" xr:uid="{5064E6D5-E564-4457-85CC-3CFAA2AB66E8}"/>
    <cellStyle name="Comma 2 11" xfId="56" xr:uid="{AE7B64CF-6DAE-4130-A30C-D2240C2B557B}"/>
    <cellStyle name="Comma 2 11 2" xfId="57" xr:uid="{DE683F42-DD1E-44C6-BE28-445754CC75C2}"/>
    <cellStyle name="Comma 2 2" xfId="58" xr:uid="{DC33AA8A-633C-4CD2-8F26-46B0CD329CB5}"/>
    <cellStyle name="Comma 2 2 2" xfId="59" xr:uid="{09AF9CDD-E9AD-484A-BE63-CA93659E38F6}"/>
    <cellStyle name="Comma 2 2 2 2" xfId="60" xr:uid="{D85807DE-20C1-42E1-BCD4-279155307B52}"/>
    <cellStyle name="Comma 2 2 2 2 2" xfId="61" xr:uid="{E7104A76-E1ED-47EF-B891-75EF5917A7EC}"/>
    <cellStyle name="Comma 2 2 2 3" xfId="62" xr:uid="{79441539-E2F8-4E6E-884B-5A244E458F7B}"/>
    <cellStyle name="Comma 2 2 2 3 2" xfId="63" xr:uid="{BB1D6ACF-F61A-4E7E-91AD-A496C1EC61F8}"/>
    <cellStyle name="Comma 2 2 2 4" xfId="64" xr:uid="{E6744962-C75A-48FA-A2B5-FD711BEE0BF3}"/>
    <cellStyle name="Comma 2 2 2 4 2" xfId="65" xr:uid="{90A5A1F3-F0A5-4F3C-8DB0-266D90BEBD1D}"/>
    <cellStyle name="Comma 2 2 2 5" xfId="66" xr:uid="{A6485E14-53CD-4863-AEC3-F9E8E31EBB33}"/>
    <cellStyle name="Comma 2 2 2 5 2" xfId="67" xr:uid="{CDE1F6FB-A404-4577-9222-34CD75EDE5AC}"/>
    <cellStyle name="Comma 2 2 2 6" xfId="68" xr:uid="{4F883025-3DA2-4255-97A6-B08757D47C76}"/>
    <cellStyle name="Comma 2 2 2 6 2" xfId="69" xr:uid="{6B31C8CE-702F-4677-BF3C-25D2CF836D5B}"/>
    <cellStyle name="Comma 2 2 2 7" xfId="70" xr:uid="{DF28FCD7-35C4-475D-A3CF-427F5F38D32C}"/>
    <cellStyle name="Comma 2 2 2 7 2" xfId="71" xr:uid="{4FBD336A-5AB1-403F-B5D7-0124244DCC1B}"/>
    <cellStyle name="Comma 2 2 2 8" xfId="72" xr:uid="{7582B1B5-99E2-4BFC-9777-CFC2B487E75D}"/>
    <cellStyle name="Comma 2 2 2 8 2" xfId="73" xr:uid="{D25C160E-C7DA-499D-8CBB-EE7E114C0A07}"/>
    <cellStyle name="Comma 2 2 2 9" xfId="74" xr:uid="{DA4BD983-E6A5-4D8C-BEFE-D81E075D6D71}"/>
    <cellStyle name="Comma 2 2 3" xfId="75" xr:uid="{E6743AB2-774C-4B3D-AD1A-BEA1339708E9}"/>
    <cellStyle name="Comma 2 2 3 2" xfId="76" xr:uid="{B8EFE10E-3DBA-4605-8E59-8C58B81BCC8C}"/>
    <cellStyle name="Comma 2 2 4" xfId="77" xr:uid="{C53C4A2F-94ED-4174-9AC1-182E13D9B225}"/>
    <cellStyle name="Comma 2 2 4 2" xfId="78" xr:uid="{6EE33E36-4E27-4800-881B-50E0DF4CE1D5}"/>
    <cellStyle name="Comma 2 2 5" xfId="79" xr:uid="{9EC95CB8-BB2B-4B2E-9F48-130DD062FF68}"/>
    <cellStyle name="Comma 2 2 5 2" xfId="80" xr:uid="{AFFBC717-84DE-4D0F-A30E-ECCBEB960D1F}"/>
    <cellStyle name="Comma 2 2 6" xfId="81" xr:uid="{65C7761C-71EE-4D30-A8EE-D674DD55334A}"/>
    <cellStyle name="Comma 2 2 6 2" xfId="82" xr:uid="{70F369BD-9B49-4E92-916D-7DDCA01EC9ED}"/>
    <cellStyle name="Comma 2 2 7" xfId="83" xr:uid="{F9710D7A-0235-4D26-9781-E49AEBE8E17A}"/>
    <cellStyle name="Comma 2 2 7 2" xfId="84" xr:uid="{58BF1715-D58A-4D47-A978-64F44B374F14}"/>
    <cellStyle name="Comma 2 2 8" xfId="85" xr:uid="{B187200B-0193-49E7-BD13-F1A5DDF17B4C}"/>
    <cellStyle name="Comma 2 2 8 2" xfId="86" xr:uid="{8DACB195-15C4-4666-BE37-DDBBB41AF724}"/>
    <cellStyle name="Comma 2 2 9" xfId="87" xr:uid="{6EF2273E-3E28-47CA-919C-59D7F29B67DB}"/>
    <cellStyle name="Comma 2 3" xfId="88" xr:uid="{3FB5A340-C7AF-4AAC-970C-963AB4FC8256}"/>
    <cellStyle name="Comma 2 3 2" xfId="89" xr:uid="{E0EF7749-E4E9-4536-952D-189371F7B59E}"/>
    <cellStyle name="Comma 2 4" xfId="90" xr:uid="{76D6C545-46C7-4B7C-8800-143909F5A1A6}"/>
    <cellStyle name="Comma 2 4 2" xfId="91" xr:uid="{BA756B06-111B-4349-847D-CEC75F582DAB}"/>
    <cellStyle name="Comma 2 5" xfId="92" xr:uid="{EE31D09A-13A4-4451-93C5-D5D75DE7E32A}"/>
    <cellStyle name="Comma 2 5 2" xfId="93" xr:uid="{58071A04-6CF3-4C05-914D-E96E012A68EB}"/>
    <cellStyle name="Comma 2 6" xfId="94" xr:uid="{1C4ECE17-D6A0-449D-BC15-4DC209973322}"/>
    <cellStyle name="Comma 2 6 2" xfId="95" xr:uid="{DF6959FC-CB49-4AA7-B6A1-E4CBFB0220B3}"/>
    <cellStyle name="Comma 2 7" xfId="96" xr:uid="{5BE3090C-44DE-4E8C-A09C-332B095BC8F1}"/>
    <cellStyle name="Comma 2 7 2" xfId="97" xr:uid="{9D3EEC56-DDF8-4839-893C-DAF0AC4C8466}"/>
    <cellStyle name="Comma 2 8" xfId="98" xr:uid="{686A9AA6-6A13-4F38-B193-2AF33D0BA495}"/>
    <cellStyle name="Comma 2 8 2" xfId="99" xr:uid="{235E212C-71E5-49F0-8260-71798C3E33CB}"/>
    <cellStyle name="Comma 2 9" xfId="100" xr:uid="{EC740C5C-8CDB-497F-818C-E1EE8EB20AC9}"/>
    <cellStyle name="Comma 2 9 2" xfId="101" xr:uid="{4267F9C9-2686-4A43-913E-A4FE6E71C4AC}"/>
    <cellStyle name="Comma 3" xfId="102" xr:uid="{8D239B6F-F863-4304-ABAF-B89FBEEE2DEA}"/>
    <cellStyle name="Comma 3 2" xfId="103" xr:uid="{3694263E-4BD1-479C-9574-400826A2C4C0}"/>
    <cellStyle name="Comma 3 2 2" xfId="104" xr:uid="{9683FE21-5C9B-441A-B9D2-F07886A78F08}"/>
    <cellStyle name="Comma 4" xfId="105" xr:uid="{D75201E7-0696-49C3-A46F-E201C854DC1C}"/>
    <cellStyle name="Comma 4 2" xfId="106" xr:uid="{38DD5C86-7CB8-4110-A8AC-E7D3663B752F}"/>
    <cellStyle name="Comma 5" xfId="107" xr:uid="{02A25915-E77C-4DEC-B642-6297850716D3}"/>
    <cellStyle name="Comma 8" xfId="108" xr:uid="{41EFE459-7F20-4457-80CC-4A89CBCEC655}"/>
    <cellStyle name="Comma_CPI breakdown analysis 2001=100" xfId="109" xr:uid="{161084D2-BC4C-4F1B-8559-09592A9AEFA8}"/>
    <cellStyle name="Explanatory Text" xfId="110" builtinId="53" customBuiltin="1"/>
    <cellStyle name="Followed Hyperlink" xfId="111" builtinId="9" customBuiltin="1"/>
    <cellStyle name="Followed Hyperlink 2" xfId="112" xr:uid="{441025BB-1486-43C6-BC70-782282A0941E}"/>
    <cellStyle name="Good" xfId="113" builtinId="26" customBuiltin="1"/>
    <cellStyle name="Heading 1" xfId="114" builtinId="16" customBuiltin="1"/>
    <cellStyle name="Heading 2" xfId="115" builtinId="17" customBuiltin="1"/>
    <cellStyle name="Heading 3" xfId="116" builtinId="18" customBuiltin="1"/>
    <cellStyle name="Heading 4" xfId="117" builtinId="19" customBuiltin="1"/>
    <cellStyle name="Hyperlink" xfId="118" builtinId="8" customBuiltin="1"/>
    <cellStyle name="Hyperlink 2" xfId="119" xr:uid="{B5D555C3-58B5-48AD-B35D-772FCA91A222}"/>
    <cellStyle name="Input" xfId="120" builtinId="20" customBuiltin="1"/>
    <cellStyle name="Linked Cell" xfId="121" builtinId="24" customBuiltin="1"/>
    <cellStyle name="Neutral" xfId="122" builtinId="28" customBuiltin="1"/>
    <cellStyle name="Normal" xfId="0" builtinId="0"/>
    <cellStyle name="Normal 2" xfId="123" xr:uid="{8BAD18B4-6D2B-4CC0-AFAA-19ECC690B7E9}"/>
    <cellStyle name="Normal 2 10" xfId="124" xr:uid="{C4C221EE-F358-412C-990E-046BFF8624D0}"/>
    <cellStyle name="Normal 2 10 2" xfId="125" xr:uid="{B088B3A8-6964-499B-A048-D599337E2537}"/>
    <cellStyle name="Normal 2 11" xfId="126" xr:uid="{EB759FB5-5736-42A6-A164-4395C5A08785}"/>
    <cellStyle name="Normal 2 12" xfId="127" xr:uid="{DCE5BB61-3DE7-4510-9EF2-C2C0F599F403}"/>
    <cellStyle name="Normal 2 13" xfId="128" xr:uid="{DE81B043-8CE5-4A43-B019-F6B00E1FC30D}"/>
    <cellStyle name="Normal 2 14" xfId="129" xr:uid="{F34D59C5-8D32-47FC-AB28-69B1FEE15C95}"/>
    <cellStyle name="Normal 2 15" xfId="130" xr:uid="{3293533B-C9FF-495A-BC17-C86E7BE835FA}"/>
    <cellStyle name="Normal 2 16" xfId="131" xr:uid="{2EAE39F5-ABAB-45EE-B75F-2202AA3B78F4}"/>
    <cellStyle name="Normal 2 2" xfId="132" xr:uid="{5AC36965-C675-4E5B-9C5E-8B7FB3C42CFA}"/>
    <cellStyle name="Normal 2 2 10" xfId="133" xr:uid="{E91E9F1F-3E08-40BA-84C8-B237E9AE1F06}"/>
    <cellStyle name="Normal 2 2 10 2" xfId="134" xr:uid="{9CA3EE5C-9DA6-4C7D-8795-968169C3608C}"/>
    <cellStyle name="Normal 2 2 11" xfId="135" xr:uid="{0192B281-902B-46D1-B619-7FA7CEC4093F}"/>
    <cellStyle name="Normal 2 2 11 2" xfId="136" xr:uid="{EBBDB381-CD86-4A3D-ADB9-7585A4F44889}"/>
    <cellStyle name="Normal 2 2 12" xfId="137" xr:uid="{6EE12689-ADA5-4500-84BA-A7446B764C37}"/>
    <cellStyle name="Normal 2 2 12 2" xfId="138" xr:uid="{0ABB8025-1870-4376-ACB8-A00C4D41734C}"/>
    <cellStyle name="Normal 2 2 13" xfId="139" xr:uid="{234D0E25-C918-4CB9-BBE8-A22581EC73FE}"/>
    <cellStyle name="Normal 2 2 13 2" xfId="140" xr:uid="{803151A5-CD1B-4B36-B766-08A06C5A7CBB}"/>
    <cellStyle name="Normal 2 2 14" xfId="141" xr:uid="{0ADE70F9-B6E8-4DFA-A036-AC25E500F89C}"/>
    <cellStyle name="Normal 2 2 14 2" xfId="142" xr:uid="{2A6E19A8-3A85-4340-AF79-004E83E5BB65}"/>
    <cellStyle name="Normal 2 2 15" xfId="143" xr:uid="{50636DB7-A270-4CF4-9BF6-AE2C95EC9784}"/>
    <cellStyle name="Normal 2 2 15 2" xfId="144" xr:uid="{F26BF5EE-4173-4B39-9E34-D9D152246AB3}"/>
    <cellStyle name="Normal 2 2 2" xfId="145" xr:uid="{E33FAADC-4867-4BEE-B778-A003D569D554}"/>
    <cellStyle name="Normal 2 2 2 10" xfId="146" xr:uid="{0C41423D-532E-475F-B298-2C0EE62E8B70}"/>
    <cellStyle name="Normal 2 2 2 11" xfId="147" xr:uid="{EB668A09-DE72-4F1E-BD8C-57C78A26A854}"/>
    <cellStyle name="Normal 2 2 2 12" xfId="148" xr:uid="{FF22BF88-841F-44D6-88E7-763B381F0CCD}"/>
    <cellStyle name="Normal 2 2 2 13" xfId="149" xr:uid="{A1E99E69-E5E1-42BB-AF3A-5DC2B1FA1DC8}"/>
    <cellStyle name="Normal 2 2 2 14" xfId="150" xr:uid="{1E9911FE-9FC2-4B9D-962D-A0F845D49372}"/>
    <cellStyle name="Normal 2 2 2 2" xfId="151" xr:uid="{2DB817B1-580C-4B29-BD25-29C0A0D392D7}"/>
    <cellStyle name="Normal 2 2 2 2 2" xfId="152" xr:uid="{03CD13E1-2ED6-484D-8792-897670F026B0}"/>
    <cellStyle name="Normal 2 2 2 2 2 2" xfId="153" xr:uid="{B386ED20-8F30-4B59-B153-CD217C774C81}"/>
    <cellStyle name="Normal 2 2 2 2 3" xfId="154" xr:uid="{F8AE4FF5-3CCC-46B6-B698-90A317ECBC48}"/>
    <cellStyle name="Normal 2 2 2 2 3 2" xfId="155" xr:uid="{1BD12BE9-F0AF-4C6C-B3E9-F28ACAC34BB9}"/>
    <cellStyle name="Normal 2 2 2 2 4" xfId="156" xr:uid="{E00C93CD-9572-4B87-AB24-D8559D4FFFDE}"/>
    <cellStyle name="Normal 2 2 2 2 4 2" xfId="157" xr:uid="{04DBF9AD-8012-48CD-85C8-20B92BE9E890}"/>
    <cellStyle name="Normal 2 2 2 2 5" xfId="158" xr:uid="{BC98D97C-0326-4014-80BE-CF314B1BA262}"/>
    <cellStyle name="Normal 2 2 2 2 5 2" xfId="159" xr:uid="{A890D1D4-B9E8-4F82-AD70-3900DEC8BD32}"/>
    <cellStyle name="Normal 2 2 2 2 6" xfId="160" xr:uid="{F334DEFC-93F0-4DE4-A97C-CC082AA71CD0}"/>
    <cellStyle name="Normal 2 2 2 2 6 2" xfId="161" xr:uid="{814186D9-06E0-499B-95F9-C9A776016642}"/>
    <cellStyle name="Normal 2 2 2 2 7" xfId="162" xr:uid="{C84EE5CC-C9F3-49EC-9BC9-FD308A44E9A8}"/>
    <cellStyle name="Normal 2 2 2 2 7 2" xfId="163" xr:uid="{FEE703CF-2DD1-47EE-8155-03A614387C32}"/>
    <cellStyle name="Normal 2 2 2 2 8" xfId="164" xr:uid="{45B9FC75-32D7-450C-8F58-11207B116AF9}"/>
    <cellStyle name="Normal 2 2 2 2 8 2" xfId="165" xr:uid="{6F347780-7267-4A44-988F-9747CFF25C6A}"/>
    <cellStyle name="Normal 2 2 2 3" xfId="166" xr:uid="{025C168E-E8D0-4203-ACBA-4EEC89CCFDF8}"/>
    <cellStyle name="Normal 2 2 2 3 2" xfId="167" xr:uid="{D00E4844-DC35-4F7C-A048-3D2E07A63252}"/>
    <cellStyle name="Normal 2 2 2 4" xfId="168" xr:uid="{025A3618-C06A-4F56-9767-745B92E42B73}"/>
    <cellStyle name="Normal 2 2 2 4 2" xfId="169" xr:uid="{86AA21EE-C4F8-4F4C-A5EC-09A03281B9AC}"/>
    <cellStyle name="Normal 2 2 2 5" xfId="170" xr:uid="{A960257D-C026-4335-984B-726B21AF3495}"/>
    <cellStyle name="Normal 2 2 2 5 2" xfId="171" xr:uid="{E7B22BE6-DD3E-4291-85FA-2A01C1435088}"/>
    <cellStyle name="Normal 2 2 2 6" xfId="172" xr:uid="{5D09D5D9-34FC-4806-88C0-8ECB3E229B3B}"/>
    <cellStyle name="Normal 2 2 2 6 2" xfId="173" xr:uid="{6999983F-59C5-4686-BCCC-7BB642F5F7D6}"/>
    <cellStyle name="Normal 2 2 2 7" xfId="174" xr:uid="{44AA99C0-B95D-47E4-8CC4-4E03BA3A2EAA}"/>
    <cellStyle name="Normal 2 2 2 7 2" xfId="175" xr:uid="{7FD0D2B9-3001-4780-AC81-B7C257719F28}"/>
    <cellStyle name="Normal 2 2 2 8" xfId="176" xr:uid="{32B91B93-6794-404F-AF4F-0F2075099DF8}"/>
    <cellStyle name="Normal 2 2 2 9" xfId="177" xr:uid="{5CECD430-52C2-491F-95EC-83E0C6F1792B}"/>
    <cellStyle name="Normal 2 2 3" xfId="178" xr:uid="{F1BCE862-BD6A-4E15-8AF4-309BAE164DEA}"/>
    <cellStyle name="Normal 2 2 3 2" xfId="179" xr:uid="{03410190-496B-4A04-9CFC-5EB17AC81CBC}"/>
    <cellStyle name="Normal 2 2 4" xfId="180" xr:uid="{B9BE9D70-3854-4446-BB60-7007FFC580E3}"/>
    <cellStyle name="Normal 2 2 5" xfId="181" xr:uid="{82DD2172-698E-49C2-AE03-B694611651A9}"/>
    <cellStyle name="Normal 2 2 6" xfId="182" xr:uid="{2C4CC9E7-EB48-4C64-A377-5743942D4C24}"/>
    <cellStyle name="Normal 2 2 7" xfId="183" xr:uid="{F6EBCAB1-8D8C-475D-9137-5AAAF759E375}"/>
    <cellStyle name="Normal 2 2 8" xfId="184" xr:uid="{DFA787D7-C171-4672-BE44-EF2C4E394ED2}"/>
    <cellStyle name="Normal 2 2 9" xfId="185" xr:uid="{A9DFB176-9768-4956-958D-A09318279A98}"/>
    <cellStyle name="Normal 2 3" xfId="186" xr:uid="{70F992C6-BE57-45E1-A14F-9BB74C9166A3}"/>
    <cellStyle name="Normal 2 3 2" xfId="187" xr:uid="{DD2DCE04-0328-4D08-A31B-96D1B57D847B}"/>
    <cellStyle name="Normal 2 3 3" xfId="188" xr:uid="{A182DB77-AE1F-4F58-812F-1A88E19DB4F9}"/>
    <cellStyle name="Normal 2 4" xfId="189" xr:uid="{2280A461-5AE0-429D-BD37-30B038FC034A}"/>
    <cellStyle name="Normal 2 4 2" xfId="190" xr:uid="{4B67AE83-D5BD-4B18-A8D7-D55CD6A46DCC}"/>
    <cellStyle name="Normal 2 4 2 2" xfId="191" xr:uid="{121AACE3-C337-4F37-B71E-6B9E9F8A4200}"/>
    <cellStyle name="Normal 2 5" xfId="192" xr:uid="{051E3225-05B1-4DE0-8A16-59814331FA71}"/>
    <cellStyle name="Normal 2 5 2" xfId="193" xr:uid="{96305729-95B5-47A9-80EA-7964DBA78E5D}"/>
    <cellStyle name="Normal 2 6" xfId="194" xr:uid="{EC96BC4D-9528-48BA-ABCF-0080CDCC8860}"/>
    <cellStyle name="Normal 2 6 2" xfId="195" xr:uid="{273FAAFF-7D2E-40B0-9EBE-A03747A7A977}"/>
    <cellStyle name="Normal 2 7" xfId="196" xr:uid="{B566FC0F-5DBC-488A-8EE7-E1522F2136D5}"/>
    <cellStyle name="Normal 2 7 2" xfId="197" xr:uid="{92BDF9D6-B69B-4955-B668-2141CE4A2B08}"/>
    <cellStyle name="Normal 2 8" xfId="198" xr:uid="{9C1AA669-9D65-44C0-8FA4-8DEB0F42CF8B}"/>
    <cellStyle name="Normal 2 8 2" xfId="199" xr:uid="{39007009-8DA3-4F79-B1CF-AE6816860565}"/>
    <cellStyle name="Normal 2 9" xfId="200" xr:uid="{E2ABC578-B16D-47C6-AAA3-0DA007328DF4}"/>
    <cellStyle name="Normal 2 9 2" xfId="201" xr:uid="{80CC6F5B-C7F9-431B-A742-1FE6EAFF8D60}"/>
    <cellStyle name="Normal 3" xfId="202" xr:uid="{14FDE472-DF35-4947-81FD-46085AA61596}"/>
    <cellStyle name="Normal 3 2" xfId="203" xr:uid="{6C7B3035-B4CC-46FF-8DA4-62B6C473E938}"/>
    <cellStyle name="Normal 3 3" xfId="204" xr:uid="{7D5C80C6-D5D4-4F60-B7BD-2473CB535415}"/>
    <cellStyle name="Normal 3 4" xfId="205" xr:uid="{4666BF9A-E018-4D57-BCA7-8818FB270043}"/>
    <cellStyle name="Normal 3 5" xfId="206" xr:uid="{C9759910-10D7-47A6-AFF8-0F42FB184F44}"/>
    <cellStyle name="Normal 3 5 2" xfId="207" xr:uid="{817F32C1-BF73-4477-AE69-6E602C86118F}"/>
    <cellStyle name="Normal 4" xfId="208" xr:uid="{48A16AA6-C027-4341-882E-25DD90CCE9EA}"/>
    <cellStyle name="Normal 5" xfId="209" xr:uid="{0292F5C6-2DB8-4656-8F34-B7D588399825}"/>
    <cellStyle name="Normal 6" xfId="210" xr:uid="{813F286E-1776-41BD-A898-1B3E5349E22B}"/>
    <cellStyle name="Normal 9" xfId="211" xr:uid="{32200584-6426-4918-86C4-07B834A5AD35}"/>
    <cellStyle name="Normal_CPI breakdown analysis 2001=100" xfId="212" xr:uid="{6773A27D-282B-4C1B-94EC-E941FEC2CA18}"/>
    <cellStyle name="Note" xfId="213" builtinId="10" customBuiltin="1"/>
    <cellStyle name="Note 2" xfId="214" xr:uid="{89F662E1-7A1A-45DC-BF65-3AABF845AF01}"/>
    <cellStyle name="Note 2 2" xfId="215" xr:uid="{741D837E-78D6-4A90-AFD6-545E7414CFCB}"/>
    <cellStyle name="Note 2 3" xfId="216" xr:uid="{EFEF7DEF-3D69-49D1-B429-0D7DB4DF9E8D}"/>
    <cellStyle name="Note 3" xfId="217" xr:uid="{43B4A640-5124-4C67-ABFB-168B7C3E1889}"/>
    <cellStyle name="Note 3 2" xfId="218" xr:uid="{CEBA1BF8-F619-4014-B026-E0CE9F7B0C85}"/>
    <cellStyle name="Note 3 3" xfId="219" xr:uid="{62481E7A-9E25-49A3-88B1-345152A9CF0D}"/>
    <cellStyle name="Output" xfId="220" builtinId="21" customBuiltin="1"/>
    <cellStyle name="Per cent" xfId="225" builtinId="5"/>
    <cellStyle name="Title" xfId="221" builtinId="15" customBuiltin="1"/>
    <cellStyle name="Title 2" xfId="222" xr:uid="{AF35AE32-C58E-4F45-A60B-76C06C83C878}"/>
    <cellStyle name="Total" xfId="223" builtinId="25" customBuiltin="1"/>
    <cellStyle name="Warning Text" xfId="22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ZW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Month on Month USD Inflation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'CPI 2 REBASED '!$BS$144</c:f>
              <c:strCache>
                <c:ptCount val="1"/>
                <c:pt idx="0">
                  <c:v>Overall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'CPI 2 REBASED '!$BT$143:$CF$143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'CPI 2 REBASED '!$BT$144:$CF$144</c:f>
              <c:numCache>
                <c:formatCode>0.00%</c:formatCode>
                <c:ptCount val="13"/>
                <c:pt idx="0">
                  <c:v>1.1720219951159017E-3</c:v>
                </c:pt>
                <c:pt idx="1">
                  <c:v>2.0579532522930766E-3</c:v>
                </c:pt>
                <c:pt idx="2">
                  <c:v>-2.9908903210975613E-3</c:v>
                </c:pt>
                <c:pt idx="3">
                  <c:v>-2.2060439481740302E-3</c:v>
                </c:pt>
                <c:pt idx="4">
                  <c:v>2.6535879842175536E-3</c:v>
                </c:pt>
                <c:pt idx="5">
                  <c:v>5.131805784630572E-5</c:v>
                </c:pt>
                <c:pt idx="6">
                  <c:v>-3.9736244900501205E-4</c:v>
                </c:pt>
                <c:pt idx="7">
                  <c:v>3.402252982341647E-3</c:v>
                </c:pt>
                <c:pt idx="8">
                  <c:v>1.6398836281841245E-3</c:v>
                </c:pt>
                <c:pt idx="9">
                  <c:v>9.6525710923556218E-5</c:v>
                </c:pt>
                <c:pt idx="10">
                  <c:v>2.4237101954251994E-3</c:v>
                </c:pt>
                <c:pt idx="11">
                  <c:v>1.0894336957509854E-3</c:v>
                </c:pt>
                <c:pt idx="12">
                  <c:v>5.1354614424417022E-3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A-4BF6-94DE-3F0A5789806C}"/>
            </c:ext>
          </c:extLst>
        </c:ser>
        <c:ser>
          <c:idx val="1"/>
          <c:order val="1"/>
          <c:tx>
            <c:strRef>
              <c:f>'CPI 2 REBASED '!$BS$145</c:f>
              <c:strCache>
                <c:ptCount val="1"/>
                <c:pt idx="0">
                  <c:v>Food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'CPI 2 REBASED '!$BT$143:$CF$143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'CPI 2 REBASED '!$BT$145:$CF$145</c:f>
              <c:numCache>
                <c:formatCode>0.00%</c:formatCode>
                <c:ptCount val="13"/>
                <c:pt idx="0">
                  <c:v>2.0659219038965393E-3</c:v>
                </c:pt>
                <c:pt idx="1">
                  <c:v>-2.9686838794773518E-4</c:v>
                </c:pt>
                <c:pt idx="2">
                  <c:v>-8.8671259661617929E-3</c:v>
                </c:pt>
                <c:pt idx="3">
                  <c:v>-7.3227043162753525E-3</c:v>
                </c:pt>
                <c:pt idx="4">
                  <c:v>-3.1231179044012292E-3</c:v>
                </c:pt>
                <c:pt idx="5">
                  <c:v>-2.1297228966843385E-4</c:v>
                </c:pt>
                <c:pt idx="6">
                  <c:v>8.2240822372137146E-4</c:v>
                </c:pt>
                <c:pt idx="7">
                  <c:v>1.7382310229707709E-3</c:v>
                </c:pt>
                <c:pt idx="8">
                  <c:v>1.8338940997848496E-3</c:v>
                </c:pt>
                <c:pt idx="9">
                  <c:v>-1.1871643889538319E-4</c:v>
                </c:pt>
                <c:pt idx="10">
                  <c:v>2.9112162648430306E-3</c:v>
                </c:pt>
                <c:pt idx="11">
                  <c:v>-4.2848918089222199E-4</c:v>
                </c:pt>
                <c:pt idx="12">
                  <c:v>6.6225850916967755E-3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A-4BF6-94DE-3F0A5789806C}"/>
            </c:ext>
          </c:extLst>
        </c:ser>
        <c:ser>
          <c:idx val="2"/>
          <c:order val="2"/>
          <c:tx>
            <c:strRef>
              <c:f>'CPI 2 REBASED '!$BS$146</c:f>
              <c:strCache>
                <c:ptCount val="1"/>
                <c:pt idx="0">
                  <c:v>Non-Food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'CPI 2 REBASED '!$BT$143:$CF$143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'CPI 2 REBASED '!$BT$146:$CF$146</c:f>
              <c:numCache>
                <c:formatCode>0.00%</c:formatCode>
                <c:ptCount val="13"/>
                <c:pt idx="0">
                  <c:v>7.3124402213320394E-4</c:v>
                </c:pt>
                <c:pt idx="1">
                  <c:v>3.2206537072616559E-3</c:v>
                </c:pt>
                <c:pt idx="2">
                  <c:v>-9.96538377552314E-5</c:v>
                </c:pt>
                <c:pt idx="3">
                  <c:v>2.8939049445897425E-4</c:v>
                </c:pt>
                <c:pt idx="4">
                  <c:v>5.4494919986443069E-3</c:v>
                </c:pt>
                <c:pt idx="5">
                  <c:v>1.78142969539552E-4</c:v>
                </c:pt>
                <c:pt idx="6">
                  <c:v>-9.8246446127125964E-4</c:v>
                </c:pt>
                <c:pt idx="7">
                  <c:v>4.2018964002978887E-3</c:v>
                </c:pt>
                <c:pt idx="8">
                  <c:v>1.5468808982725957E-3</c:v>
                </c:pt>
                <c:pt idx="9">
                  <c:v>1.997358312189057E-4</c:v>
                </c:pt>
                <c:pt idx="10">
                  <c:v>2.1900220436994466E-3</c:v>
                </c:pt>
                <c:pt idx="11">
                  <c:v>1.8175802300852695E-3</c:v>
                </c:pt>
                <c:pt idx="12">
                  <c:v>4.4236886521900054E-3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CA-4BF6-94DE-3F0A57898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758368"/>
        <c:axId val="1471758848"/>
      </c:barChart>
      <c:dateAx>
        <c:axId val="14717583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758848"/>
        <c:crosses val="autoZero"/>
        <c:auto val="1"/>
        <c:lblOffset val="100"/>
        <c:baseTimeUnit val="months"/>
      </c:dateAx>
      <c:valAx>
        <c:axId val="147175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175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ZW"/>
              <a:t>Month-on-month Inflation rate from Mar</a:t>
            </a:r>
            <a:r>
              <a:rPr lang="en-ZW" baseline="0"/>
              <a:t> 2025</a:t>
            </a:r>
            <a:r>
              <a:rPr lang="en-ZW"/>
              <a:t> to</a:t>
            </a:r>
            <a:r>
              <a:rPr lang="en-ZW" baseline="0"/>
              <a:t> Mar</a:t>
            </a:r>
            <a:r>
              <a:rPr lang="en-ZW"/>
              <a:t> 2026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4219341366858E-2"/>
          <c:y val="0.10689814814814814"/>
          <c:w val="0.89452024746906633"/>
          <c:h val="0.8180785214348206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Graph!$E$6:$Q$6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Graph!$E$7:$Q$7</c:f>
              <c:numCache>
                <c:formatCode>0.0</c:formatCode>
                <c:ptCount val="13"/>
                <c:pt idx="0">
                  <c:v>0.1172021995115955</c:v>
                </c:pt>
                <c:pt idx="1">
                  <c:v>0.20579532522930322</c:v>
                </c:pt>
                <c:pt idx="2">
                  <c:v>-0.29908903210975796</c:v>
                </c:pt>
                <c:pt idx="3">
                  <c:v>-0.22060439481739991</c:v>
                </c:pt>
                <c:pt idx="4">
                  <c:v>0.26535879842175802</c:v>
                </c:pt>
                <c:pt idx="5">
                  <c:v>5.1318057846287957E-3</c:v>
                </c:pt>
                <c:pt idx="6">
                  <c:v>-3.9736244900495876E-2</c:v>
                </c:pt>
                <c:pt idx="7">
                  <c:v>0.34022529823415937</c:v>
                </c:pt>
                <c:pt idx="8">
                  <c:v>0.16398836281841511</c:v>
                </c:pt>
                <c:pt idx="9">
                  <c:v>9.6525710923600627E-3</c:v>
                </c:pt>
                <c:pt idx="10">
                  <c:v>0.24237101954251727</c:v>
                </c:pt>
                <c:pt idx="11">
                  <c:v>0.1089433695751012</c:v>
                </c:pt>
                <c:pt idx="12">
                  <c:v>0.51354614424417377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9-4159-9B35-C6ED5DC50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229904"/>
        <c:axId val="1"/>
      </c:lineChart>
      <c:dateAx>
        <c:axId val="150722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ZW"/>
                  <a:t>Months</a:t>
                </a:r>
              </a:p>
            </c:rich>
          </c:tx>
          <c:overlay val="0"/>
        </c:title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ZW"/>
                  <a:t>Rate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507229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89</xdr:col>
      <xdr:colOff>3810</xdr:colOff>
      <xdr:row>133</xdr:row>
      <xdr:rowOff>163830</xdr:rowOff>
    </xdr:from>
    <xdr:to>
      <xdr:col>98</xdr:col>
      <xdr:colOff>38100</xdr:colOff>
      <xdr:row>155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E9F73F-962F-13F8-AEAF-102DF30162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9</xdr:row>
      <xdr:rowOff>57150</xdr:rowOff>
    </xdr:from>
    <xdr:to>
      <xdr:col>12</xdr:col>
      <xdr:colOff>571500</xdr:colOff>
      <xdr:row>25</xdr:row>
      <xdr:rowOff>76200</xdr:rowOff>
    </xdr:to>
    <xdr:graphicFrame macro="">
      <xdr:nvGraphicFramePr>
        <xdr:cNvPr id="1301" name="Chart 2">
          <a:extLst>
            <a:ext uri="{FF2B5EF4-FFF2-40B4-BE49-F238E27FC236}">
              <a16:creationId xmlns:a16="http://schemas.microsoft.com/office/drawing/2014/main" id="{3CBA8AD7-A711-ABC4-9D5B-70ECD6E26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366F2-98CE-4C8B-8A46-8780D9649B39}">
  <dimension ref="A1:AD103"/>
  <sheetViews>
    <sheetView tabSelected="1" zoomScaleNormal="100" workbookViewId="0">
      <pane xSplit="2" ySplit="4" topLeftCell="C71" activePane="bottomRight" state="frozenSplit"/>
      <selection pane="topRight" activeCell="C1" sqref="C1"/>
      <selection pane="bottomLeft" activeCell="A5" sqref="A5"/>
      <selection pane="bottomRight" activeCell="P107" sqref="P107"/>
    </sheetView>
  </sheetViews>
  <sheetFormatPr baseColWidth="10" defaultColWidth="9.1640625" defaultRowHeight="11"/>
  <cols>
    <col min="1" max="1" width="6.5" style="5" customWidth="1"/>
    <col min="2" max="2" width="6.6640625" style="6" customWidth="1"/>
    <col min="3" max="4" width="9.1640625" style="7"/>
    <col min="5" max="5" width="8.5" style="7" customWidth="1"/>
    <col min="6" max="7" width="9.1640625" style="7"/>
    <col min="8" max="8" width="11.1640625" style="7" customWidth="1"/>
    <col min="9" max="9" width="7.83203125" style="7" customWidth="1"/>
    <col min="10" max="11" width="8.83203125" style="7" customWidth="1"/>
    <col min="12" max="12" width="7.5" style="7" customWidth="1"/>
    <col min="13" max="13" width="8.1640625" style="7" customWidth="1"/>
    <col min="14" max="14" width="7.83203125" style="7" customWidth="1"/>
    <col min="15" max="15" width="11.83203125" style="7" customWidth="1"/>
    <col min="16" max="16" width="8.5" style="8" customWidth="1"/>
    <col min="17" max="17" width="10" style="7" bestFit="1" customWidth="1"/>
    <col min="18" max="18" width="9.33203125" style="9" bestFit="1" customWidth="1"/>
    <col min="19" max="16384" width="9.1640625" style="9"/>
  </cols>
  <sheetData>
    <row r="1" spans="1:30" s="14" customFormat="1" ht="30">
      <c r="A1" s="10" t="s">
        <v>189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2"/>
    </row>
    <row r="2" spans="1:30" s="14" customFormat="1" ht="23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2"/>
    </row>
    <row r="3" spans="1:30" s="19" customFormat="1" ht="48">
      <c r="A3" s="16"/>
      <c r="B3" s="17" t="s">
        <v>116</v>
      </c>
      <c r="C3" s="18" t="s">
        <v>109</v>
      </c>
      <c r="D3" s="18" t="s">
        <v>110</v>
      </c>
      <c r="E3" s="18" t="s">
        <v>111</v>
      </c>
      <c r="F3" s="18" t="s">
        <v>117</v>
      </c>
      <c r="G3" s="18" t="s">
        <v>118</v>
      </c>
      <c r="H3" s="18" t="s">
        <v>54</v>
      </c>
      <c r="I3" s="18" t="s">
        <v>112</v>
      </c>
      <c r="J3" s="18" t="s">
        <v>113</v>
      </c>
      <c r="K3" s="18" t="s">
        <v>114</v>
      </c>
      <c r="L3" s="18" t="s">
        <v>105</v>
      </c>
      <c r="M3" s="18" t="s">
        <v>115</v>
      </c>
      <c r="N3" s="18" t="s">
        <v>119</v>
      </c>
      <c r="O3" s="18" t="s">
        <v>120</v>
      </c>
      <c r="P3" s="18" t="s">
        <v>121</v>
      </c>
      <c r="Q3" s="18" t="s">
        <v>122</v>
      </c>
    </row>
    <row r="4" spans="1:30" s="25" customFormat="1" ht="13">
      <c r="A4" s="20" t="s">
        <v>123</v>
      </c>
      <c r="B4" s="21"/>
      <c r="C4" s="22">
        <v>31.304130770747996</v>
      </c>
      <c r="D4" s="22">
        <v>4.900016548039428</v>
      </c>
      <c r="E4" s="22">
        <v>4.3459495819976999</v>
      </c>
      <c r="F4" s="22">
        <v>27.624259296337037</v>
      </c>
      <c r="G4" s="22">
        <v>5.2886081197764376</v>
      </c>
      <c r="H4" s="22">
        <v>1.4238415288433024</v>
      </c>
      <c r="I4" s="22">
        <v>8.3947065365472273</v>
      </c>
      <c r="J4" s="22">
        <v>2.6548579684021067</v>
      </c>
      <c r="K4" s="22">
        <v>2.2688956368227204</v>
      </c>
      <c r="L4" s="22">
        <v>4.2531929360277863</v>
      </c>
      <c r="M4" s="22">
        <v>1.0808192579877245</v>
      </c>
      <c r="N4" s="22">
        <v>6.460721818470498</v>
      </c>
      <c r="O4" s="22">
        <f>SUM(C4:N4)</f>
        <v>99.999999999999986</v>
      </c>
      <c r="P4" s="23"/>
      <c r="Q4" s="24"/>
    </row>
    <row r="5" spans="1:30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0"/>
      <c r="Q5" s="51"/>
    </row>
    <row r="6" spans="1:30" ht="13">
      <c r="A6" s="5">
        <v>2019</v>
      </c>
      <c r="C6" s="7">
        <f>AVERAGE(C15:C21)</f>
        <v>70.995131668888504</v>
      </c>
      <c r="D6" s="7">
        <f t="shared" ref="D6:O6" si="0">AVERAGE(D15:D21)</f>
        <v>74.921305506073779</v>
      </c>
      <c r="E6" s="7">
        <f t="shared" si="0"/>
        <v>78.868161937914309</v>
      </c>
      <c r="F6" s="7">
        <f t="shared" si="0"/>
        <v>73.901490585549695</v>
      </c>
      <c r="G6" s="7">
        <f t="shared" si="0"/>
        <v>74.867037805129328</v>
      </c>
      <c r="H6" s="7">
        <f t="shared" si="0"/>
        <v>97.675065617460547</v>
      </c>
      <c r="I6" s="7">
        <f t="shared" si="0"/>
        <v>105.14265028414584</v>
      </c>
      <c r="J6" s="7">
        <f t="shared" si="0"/>
        <v>82.58309184452294</v>
      </c>
      <c r="K6" s="7">
        <f t="shared" si="0"/>
        <v>62.977487108469674</v>
      </c>
      <c r="L6" s="7">
        <f t="shared" si="0"/>
        <v>140.11616585197555</v>
      </c>
      <c r="M6" s="7">
        <f t="shared" si="0"/>
        <v>112.88586337418724</v>
      </c>
      <c r="N6" s="7">
        <f t="shared" si="0"/>
        <v>147.82500316070369</v>
      </c>
      <c r="O6" s="7">
        <f t="shared" si="0"/>
        <v>79.33751124291976</v>
      </c>
      <c r="P6" s="28"/>
      <c r="Q6" s="28"/>
    </row>
    <row r="7" spans="1:30" ht="13">
      <c r="A7" s="5">
        <v>2020</v>
      </c>
      <c r="C7" s="7">
        <f>AVERAGE(C23:C34)</f>
        <v>66.782645377180714</v>
      </c>
      <c r="D7" s="7">
        <f t="shared" ref="D7:O7" si="1">AVERAGE(D23:D34)</f>
        <v>77.708361393566904</v>
      </c>
      <c r="E7" s="7">
        <f t="shared" si="1"/>
        <v>70.031862932873523</v>
      </c>
      <c r="F7" s="7">
        <f t="shared" si="1"/>
        <v>68.80786650802672</v>
      </c>
      <c r="G7" s="7">
        <f t="shared" si="1"/>
        <v>66.424895093015309</v>
      </c>
      <c r="H7" s="7">
        <f t="shared" si="1"/>
        <v>85.706605125436951</v>
      </c>
      <c r="I7" s="7">
        <f t="shared" si="1"/>
        <v>83.498993626990512</v>
      </c>
      <c r="J7" s="7">
        <f t="shared" si="1"/>
        <v>65.46643617461045</v>
      </c>
      <c r="K7" s="7">
        <f t="shared" si="1"/>
        <v>54.576570335143209</v>
      </c>
      <c r="L7" s="7">
        <f t="shared" si="1"/>
        <v>84.048453357431242</v>
      </c>
      <c r="M7" s="7">
        <f t="shared" si="1"/>
        <v>82.835727533307292</v>
      </c>
      <c r="N7" s="7">
        <f t="shared" si="1"/>
        <v>98.201479220211297</v>
      </c>
      <c r="O7" s="7">
        <f t="shared" si="1"/>
        <v>70.490017649269475</v>
      </c>
      <c r="P7" s="28">
        <f t="shared" ref="P7:P12" si="2">O7/O6*100-100</f>
        <v>-11.151715569398903</v>
      </c>
      <c r="Q7" s="28"/>
    </row>
    <row r="8" spans="1:30" ht="13">
      <c r="A8" s="5">
        <v>2021</v>
      </c>
      <c r="C8" s="7">
        <f>AVERAGE(C36:C47)</f>
        <v>70.138231414552408</v>
      </c>
      <c r="D8" s="7">
        <f t="shared" ref="D8:O8" si="3">AVERAGE(D36:D47)</f>
        <v>82.907026318948212</v>
      </c>
      <c r="E8" s="7">
        <f t="shared" si="3"/>
        <v>75.920741997674995</v>
      </c>
      <c r="F8" s="7">
        <f t="shared" si="3"/>
        <v>77.65913112936083</v>
      </c>
      <c r="G8" s="7">
        <f t="shared" si="3"/>
        <v>75.005786216956153</v>
      </c>
      <c r="H8" s="7">
        <f t="shared" si="3"/>
        <v>86.944785772933884</v>
      </c>
      <c r="I8" s="7">
        <f t="shared" si="3"/>
        <v>87.379933899975867</v>
      </c>
      <c r="J8" s="7">
        <f t="shared" si="3"/>
        <v>81.068472691663587</v>
      </c>
      <c r="K8" s="7">
        <f t="shared" si="3"/>
        <v>72.1689442879739</v>
      </c>
      <c r="L8" s="7">
        <f t="shared" si="3"/>
        <v>92.498184955549164</v>
      </c>
      <c r="M8" s="7">
        <f t="shared" si="3"/>
        <v>79.718473129493773</v>
      </c>
      <c r="N8" s="7">
        <f t="shared" si="3"/>
        <v>86.227673258776576</v>
      </c>
      <c r="O8" s="7">
        <f t="shared" si="3"/>
        <v>76.059085301017788</v>
      </c>
      <c r="P8" s="28">
        <f t="shared" si="2"/>
        <v>7.9005054012864662</v>
      </c>
      <c r="Q8" s="28"/>
    </row>
    <row r="9" spans="1:30" ht="13">
      <c r="A9" s="5">
        <v>2022</v>
      </c>
      <c r="C9" s="7">
        <f>AVERAGE(C49:C60)</f>
        <v>96.310839059919331</v>
      </c>
      <c r="D9" s="7">
        <f t="shared" ref="D9:O9" si="4">AVERAGE(D49:D60)</f>
        <v>97.422665677329505</v>
      </c>
      <c r="E9" s="7">
        <f t="shared" si="4"/>
        <v>95.389234404977742</v>
      </c>
      <c r="F9" s="7">
        <f t="shared" si="4"/>
        <v>98.52000098701609</v>
      </c>
      <c r="G9" s="7">
        <f t="shared" si="4"/>
        <v>97.027609354443712</v>
      </c>
      <c r="H9" s="7">
        <f t="shared" si="4"/>
        <v>96.278168397972209</v>
      </c>
      <c r="I9" s="7">
        <f t="shared" si="4"/>
        <v>97.426210638859004</v>
      </c>
      <c r="J9" s="7">
        <f t="shared" si="4"/>
        <v>103.21689113157214</v>
      </c>
      <c r="K9" s="7">
        <f t="shared" si="4"/>
        <v>98.65664557048369</v>
      </c>
      <c r="L9" s="7">
        <f t="shared" si="4"/>
        <v>109.9293450660234</v>
      </c>
      <c r="M9" s="7">
        <f t="shared" si="4"/>
        <v>99.805981641976189</v>
      </c>
      <c r="N9" s="7">
        <f t="shared" si="4"/>
        <v>96.433402487243129</v>
      </c>
      <c r="O9" s="7">
        <f t="shared" si="4"/>
        <v>97.589434585928032</v>
      </c>
      <c r="P9" s="28">
        <f t="shared" si="2"/>
        <v>28.307399700772038</v>
      </c>
      <c r="Q9" s="28"/>
    </row>
    <row r="10" spans="1:30" ht="13">
      <c r="A10" s="5">
        <v>2023</v>
      </c>
      <c r="C10" s="7">
        <f>AVERAGE(C62:C73)</f>
        <v>101.91554716614276</v>
      </c>
      <c r="D10" s="7">
        <f t="shared" ref="D10:O10" si="5">AVERAGE(D62:D73)</f>
        <v>97.324953059058828</v>
      </c>
      <c r="E10" s="7">
        <f t="shared" si="5"/>
        <v>101.47359475148819</v>
      </c>
      <c r="F10" s="7">
        <f t="shared" si="5"/>
        <v>106.12950078468465</v>
      </c>
      <c r="G10" s="7">
        <f t="shared" si="5"/>
        <v>104.21132870960953</v>
      </c>
      <c r="H10" s="7">
        <f t="shared" si="5"/>
        <v>101.49836993576552</v>
      </c>
      <c r="I10" s="7">
        <f t="shared" si="5"/>
        <v>96.50519869166591</v>
      </c>
      <c r="J10" s="7">
        <f t="shared" si="5"/>
        <v>115.39006052093036</v>
      </c>
      <c r="K10" s="7">
        <f t="shared" si="5"/>
        <v>99.533149951241796</v>
      </c>
      <c r="L10" s="7">
        <f t="shared" si="5"/>
        <v>142.25897599884863</v>
      </c>
      <c r="M10" s="7">
        <f t="shared" si="5"/>
        <v>117.0450546535114</v>
      </c>
      <c r="N10" s="7">
        <f t="shared" si="5"/>
        <v>93.882853162261185</v>
      </c>
      <c r="O10" s="7">
        <f t="shared" si="5"/>
        <v>104.16087737651542</v>
      </c>
      <c r="P10" s="28">
        <f t="shared" si="2"/>
        <v>6.7337645908801704</v>
      </c>
      <c r="Q10" s="28"/>
    </row>
    <row r="11" spans="1:30" ht="13">
      <c r="A11" s="5">
        <v>2024</v>
      </c>
      <c r="C11" s="7">
        <f>AVERAGE(C75:C86)</f>
        <v>105.7383317111656</v>
      </c>
      <c r="D11" s="7">
        <f t="shared" ref="D11:O11" si="6">AVERAGE(D75:D86)</f>
        <v>96.680223657400731</v>
      </c>
      <c r="E11" s="7">
        <f t="shared" si="6"/>
        <v>99.308601938344324</v>
      </c>
      <c r="F11" s="7">
        <f t="shared" si="6"/>
        <v>108.46947097841102</v>
      </c>
      <c r="G11" s="7">
        <f t="shared" si="6"/>
        <v>105.13583273126977</v>
      </c>
      <c r="H11" s="7">
        <f t="shared" si="6"/>
        <v>96.693032719666959</v>
      </c>
      <c r="I11" s="7">
        <f t="shared" si="6"/>
        <v>107.9364692115044</v>
      </c>
      <c r="J11" s="7">
        <f t="shared" si="6"/>
        <v>104.95274767702055</v>
      </c>
      <c r="K11" s="7">
        <f t="shared" si="6"/>
        <v>92.671446356404147</v>
      </c>
      <c r="L11" s="7">
        <f t="shared" si="6"/>
        <v>161.27602955107815</v>
      </c>
      <c r="M11" s="7">
        <f t="shared" si="6"/>
        <v>117.51220005938337</v>
      </c>
      <c r="N11" s="7">
        <f t="shared" si="6"/>
        <v>90.391767764164868</v>
      </c>
      <c r="O11" s="7">
        <f t="shared" si="6"/>
        <v>106.97393049589225</v>
      </c>
      <c r="P11" s="28">
        <f t="shared" si="2"/>
        <v>2.7006810908555963</v>
      </c>
      <c r="Q11" s="28"/>
    </row>
    <row r="12" spans="1:30" ht="13">
      <c r="A12" s="5">
        <v>2025</v>
      </c>
      <c r="C12" s="7">
        <f>AVERAGE(C88:C99)</f>
        <v>127.19989212476038</v>
      </c>
      <c r="D12" s="7">
        <f t="shared" ref="D12:O12" si="7">AVERAGE(D88:D99)</f>
        <v>113.65171497090425</v>
      </c>
      <c r="E12" s="7">
        <f t="shared" si="7"/>
        <v>112.88415511335019</v>
      </c>
      <c r="F12" s="7">
        <f t="shared" si="7"/>
        <v>122.00624055677288</v>
      </c>
      <c r="G12" s="7">
        <f t="shared" si="7"/>
        <v>119.64798089686349</v>
      </c>
      <c r="H12" s="7">
        <f t="shared" si="7"/>
        <v>101.74163951194424</v>
      </c>
      <c r="I12" s="7">
        <f t="shared" si="7"/>
        <v>111.40554837049164</v>
      </c>
      <c r="J12" s="7">
        <f t="shared" si="7"/>
        <v>122.88764172092779</v>
      </c>
      <c r="K12" s="7">
        <f t="shared" si="7"/>
        <v>94.84619712633058</v>
      </c>
      <c r="L12" s="7">
        <f t="shared" si="7"/>
        <v>169.17069394265329</v>
      </c>
      <c r="M12" s="7">
        <f t="shared" si="7"/>
        <v>122.47722910707934</v>
      </c>
      <c r="N12" s="7">
        <f t="shared" si="7"/>
        <v>105.8210795080973</v>
      </c>
      <c r="O12" s="7">
        <f t="shared" si="7"/>
        <v>121.89567616004631</v>
      </c>
      <c r="P12" s="28">
        <f t="shared" si="2"/>
        <v>13.948955222064157</v>
      </c>
      <c r="Q12" s="28"/>
    </row>
    <row r="13" spans="1:30" ht="13">
      <c r="P13" s="28"/>
      <c r="Q13" s="28"/>
    </row>
    <row r="14" spans="1:30" ht="13">
      <c r="P14" s="28"/>
      <c r="Q14" s="28"/>
    </row>
    <row r="15" spans="1:30" ht="13">
      <c r="A15" s="5">
        <v>2019</v>
      </c>
      <c r="B15" s="26" t="s">
        <v>138</v>
      </c>
      <c r="C15" s="60">
        <v>67.54417817546414</v>
      </c>
      <c r="D15" s="60">
        <v>68.996992350562081</v>
      </c>
      <c r="E15" s="60">
        <v>79.078441100913636</v>
      </c>
      <c r="F15" s="60">
        <v>86.480823580224083</v>
      </c>
      <c r="G15" s="60">
        <v>79.673455496654256</v>
      </c>
      <c r="H15" s="60">
        <v>104.59439833797947</v>
      </c>
      <c r="I15" s="60">
        <v>109.35439483245904</v>
      </c>
      <c r="J15" s="60">
        <v>105.95462983891895</v>
      </c>
      <c r="K15" s="60">
        <v>56.978636836561513</v>
      </c>
      <c r="L15" s="60">
        <v>187.62147455580646</v>
      </c>
      <c r="M15" s="60">
        <v>123.68506328715358</v>
      </c>
      <c r="N15" s="60">
        <v>152.18307163664869</v>
      </c>
      <c r="O15" s="60">
        <v>83.031746618498005</v>
      </c>
      <c r="P15" s="28"/>
      <c r="Q15" s="28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ht="13">
      <c r="B16" s="26" t="s">
        <v>139</v>
      </c>
      <c r="C16" s="60">
        <v>68.167792935195834</v>
      </c>
      <c r="D16" s="60">
        <v>71.139869994042684</v>
      </c>
      <c r="E16" s="60">
        <v>82.706049235556776</v>
      </c>
      <c r="F16" s="60">
        <v>81.711638493151256</v>
      </c>
      <c r="G16" s="60">
        <v>81.602659959598029</v>
      </c>
      <c r="H16" s="60">
        <v>106.58678847281648</v>
      </c>
      <c r="I16" s="60">
        <v>103.44276548818245</v>
      </c>
      <c r="J16" s="60">
        <v>96.269938424005403</v>
      </c>
      <c r="K16" s="60">
        <v>60.101571765549835</v>
      </c>
      <c r="L16" s="60">
        <v>178.47584824764178</v>
      </c>
      <c r="M16" s="60">
        <v>125.80118523036666</v>
      </c>
      <c r="N16" s="60">
        <v>169.30174004368558</v>
      </c>
      <c r="O16" s="60">
        <v>82.399162151134249</v>
      </c>
      <c r="P16" s="28">
        <f t="shared" ref="P16:P21" si="8">O16/O15*100-100</f>
        <v>-0.76185855787215928</v>
      </c>
      <c r="Q16" s="28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ht="13">
      <c r="B17" s="26" t="s">
        <v>140</v>
      </c>
      <c r="C17" s="68">
        <v>70.624077522659277</v>
      </c>
      <c r="D17" s="68">
        <v>71.606366618754635</v>
      </c>
      <c r="E17" s="68">
        <v>78.288031472680814</v>
      </c>
      <c r="F17" s="68">
        <v>77.057926586293647</v>
      </c>
      <c r="G17" s="68">
        <v>76.428278116619964</v>
      </c>
      <c r="H17" s="68">
        <v>94.940085336917107</v>
      </c>
      <c r="I17" s="68">
        <v>107.20210092295221</v>
      </c>
      <c r="J17" s="68">
        <v>80.37264361206357</v>
      </c>
      <c r="K17" s="68">
        <v>59.56381475077103</v>
      </c>
      <c r="L17" s="68">
        <v>177.0962480871757</v>
      </c>
      <c r="M17" s="68">
        <v>123.95273999587064</v>
      </c>
      <c r="N17" s="68">
        <v>163.18012618747713</v>
      </c>
      <c r="O17" s="60">
        <v>81.15511433727832</v>
      </c>
      <c r="P17" s="28">
        <f t="shared" si="8"/>
        <v>-1.5097821159566251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ht="13">
      <c r="B18" s="26" t="s">
        <v>141</v>
      </c>
      <c r="C18" s="68">
        <v>55.885639536336697</v>
      </c>
      <c r="D18" s="68">
        <v>63.814834749340356</v>
      </c>
      <c r="E18" s="68">
        <v>69.399897051420183</v>
      </c>
      <c r="F18" s="68">
        <v>69.010039584588952</v>
      </c>
      <c r="G18" s="68">
        <v>64.592325509136572</v>
      </c>
      <c r="H18" s="68">
        <v>89.976418213511764</v>
      </c>
      <c r="I18" s="68">
        <v>100.48510981541293</v>
      </c>
      <c r="J18" s="68">
        <v>80.475737277842853</v>
      </c>
      <c r="K18" s="68">
        <v>62.337490588270214</v>
      </c>
      <c r="L18" s="68">
        <v>120.67146638594517</v>
      </c>
      <c r="M18" s="68">
        <v>90.219417010295572</v>
      </c>
      <c r="N18" s="68">
        <v>122.16968751151141</v>
      </c>
      <c r="O18" s="60">
        <v>68.688763796078433</v>
      </c>
      <c r="P18" s="28">
        <f t="shared" si="8"/>
        <v>-15.36113976673127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ht="13">
      <c r="B19" s="26" t="s">
        <v>142</v>
      </c>
      <c r="C19" s="68">
        <v>77.085841516256465</v>
      </c>
      <c r="D19" s="68">
        <v>80.755354669173997</v>
      </c>
      <c r="E19" s="68">
        <v>85.037759009251175</v>
      </c>
      <c r="F19" s="68">
        <v>68.289058534493947</v>
      </c>
      <c r="G19" s="68">
        <v>77.912430784798801</v>
      </c>
      <c r="H19" s="68">
        <v>98.780105573829658</v>
      </c>
      <c r="I19" s="68">
        <v>111.48173729509594</v>
      </c>
      <c r="J19" s="68">
        <v>77.406029517568342</v>
      </c>
      <c r="K19" s="68">
        <v>70.626466223032907</v>
      </c>
      <c r="L19" s="68">
        <v>108.83176350698423</v>
      </c>
      <c r="M19" s="68">
        <v>103.45490045790899</v>
      </c>
      <c r="N19" s="68">
        <v>143.33107696741374</v>
      </c>
      <c r="O19" s="60">
        <v>80.732226959817979</v>
      </c>
      <c r="P19" s="28">
        <f t="shared" si="8"/>
        <v>17.533381732555114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ht="13">
      <c r="B20" s="26" t="s">
        <v>143</v>
      </c>
      <c r="C20" s="68">
        <v>76.609202779752053</v>
      </c>
      <c r="D20" s="68">
        <v>82.713257222894583</v>
      </c>
      <c r="E20" s="68">
        <v>78.886183033339421</v>
      </c>
      <c r="F20" s="68">
        <v>67.348856637398981</v>
      </c>
      <c r="G20" s="68">
        <v>72.612052725197302</v>
      </c>
      <c r="H20" s="68">
        <v>95.069393914589014</v>
      </c>
      <c r="I20" s="68">
        <v>103.29327626182841</v>
      </c>
      <c r="J20" s="68">
        <v>70.088488659445119</v>
      </c>
      <c r="K20" s="68">
        <v>66.297959067041162</v>
      </c>
      <c r="L20" s="68">
        <v>106.72324948491119</v>
      </c>
      <c r="M20" s="68">
        <v>109.28882037595764</v>
      </c>
      <c r="N20" s="68">
        <v>139.45133411450661</v>
      </c>
      <c r="O20" s="60">
        <v>78.848701088887765</v>
      </c>
      <c r="P20" s="28">
        <f t="shared" si="8"/>
        <v>-2.333053282263208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ht="13">
      <c r="B21" s="26" t="s">
        <v>124</v>
      </c>
      <c r="C21" s="68">
        <v>81.049189216555092</v>
      </c>
      <c r="D21" s="68">
        <v>85.422462937748179</v>
      </c>
      <c r="E21" s="68">
        <v>78.680772662238141</v>
      </c>
      <c r="F21" s="68">
        <v>67.412090682696984</v>
      </c>
      <c r="G21" s="68">
        <v>71.248062043900305</v>
      </c>
      <c r="H21" s="68">
        <v>93.778269472580433</v>
      </c>
      <c r="I21" s="68">
        <v>100.73916737309004</v>
      </c>
      <c r="J21" s="68">
        <v>67.514175581816332</v>
      </c>
      <c r="K21" s="68">
        <v>64.936470528061008</v>
      </c>
      <c r="L21" s="68">
        <v>101.39311069536431</v>
      </c>
      <c r="M21" s="68">
        <v>113.79891726175762</v>
      </c>
      <c r="N21" s="68">
        <v>145.15798566368267</v>
      </c>
      <c r="O21" s="60">
        <v>80.506863748743541</v>
      </c>
      <c r="P21" s="28">
        <f t="shared" si="8"/>
        <v>2.1029676290881412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ht="13"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0"/>
    </row>
    <row r="23" spans="1:30" ht="13">
      <c r="A23" s="5">
        <v>2020</v>
      </c>
      <c r="B23" s="26" t="s">
        <v>125</v>
      </c>
      <c r="C23" s="68">
        <v>81.07728920281528</v>
      </c>
      <c r="D23" s="68">
        <v>82.283824947556667</v>
      </c>
      <c r="E23" s="68">
        <v>76.957611898556493</v>
      </c>
      <c r="F23" s="68">
        <v>67.037969184499914</v>
      </c>
      <c r="G23" s="68">
        <v>69.296071137311685</v>
      </c>
      <c r="H23" s="68">
        <v>92.233999447398133</v>
      </c>
      <c r="I23" s="68">
        <v>99.641700865349179</v>
      </c>
      <c r="J23" s="68">
        <v>65.862128574839531</v>
      </c>
      <c r="K23" s="68">
        <v>61.612488276444545</v>
      </c>
      <c r="L23" s="68">
        <v>112.78279372271676</v>
      </c>
      <c r="M23" s="68">
        <v>119.3109452033945</v>
      </c>
      <c r="N23" s="68">
        <v>137.92799635224972</v>
      </c>
      <c r="O23" s="60">
        <v>79.814995907695263</v>
      </c>
      <c r="P23" s="8">
        <f>O23/O21*100-100</f>
        <v>-0.85938988159762175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ht="13">
      <c r="B24" s="26" t="s">
        <v>129</v>
      </c>
      <c r="C24" s="68">
        <v>72.135672842666779</v>
      </c>
      <c r="D24" s="68">
        <v>69.944604932810236</v>
      </c>
      <c r="E24" s="68">
        <v>68.293093656011223</v>
      </c>
      <c r="F24" s="68">
        <v>64.06685824164478</v>
      </c>
      <c r="G24" s="68">
        <v>60.764731939233165</v>
      </c>
      <c r="H24" s="68">
        <v>80.02001044066003</v>
      </c>
      <c r="I24" s="68">
        <v>87.959690325199844</v>
      </c>
      <c r="J24" s="68">
        <v>56.801220826231912</v>
      </c>
      <c r="K24" s="68">
        <v>54.934947756405734</v>
      </c>
      <c r="L24" s="68">
        <v>125.60336276516293</v>
      </c>
      <c r="M24" s="68">
        <v>103.8897216376007</v>
      </c>
      <c r="N24" s="68">
        <v>124.69216302464049</v>
      </c>
      <c r="O24" s="60">
        <v>72.36376604999019</v>
      </c>
      <c r="P24" s="8">
        <f t="shared" ref="P24:P29" si="9">O24/O23*100-100</f>
        <v>-9.3356264358170193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ht="13">
      <c r="B25" s="26" t="s">
        <v>132</v>
      </c>
      <c r="C25" s="68">
        <v>65.984352022778566</v>
      </c>
      <c r="D25" s="68">
        <v>74.623109367565917</v>
      </c>
      <c r="E25" s="68">
        <v>74.503460728271094</v>
      </c>
      <c r="F25" s="68">
        <v>67.887774486259971</v>
      </c>
      <c r="G25" s="68">
        <v>62.386587993023504</v>
      </c>
      <c r="H25" s="68">
        <v>92.629745616097367</v>
      </c>
      <c r="I25" s="68">
        <v>86.883287145841223</v>
      </c>
      <c r="J25" s="68">
        <v>70.1058483810517</v>
      </c>
      <c r="K25" s="68">
        <v>65.486741686622281</v>
      </c>
      <c r="L25" s="68">
        <v>89.21191045788234</v>
      </c>
      <c r="M25" s="68">
        <v>90.226481707839469</v>
      </c>
      <c r="N25" s="68">
        <v>106.87185446716509</v>
      </c>
      <c r="O25" s="60">
        <v>70.945995922428708</v>
      </c>
      <c r="P25" s="8">
        <f t="shared" si="9"/>
        <v>-1.9592265645517415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3">
      <c r="B26" s="26" t="s">
        <v>136</v>
      </c>
      <c r="C26" s="68">
        <v>70.424402987450861</v>
      </c>
      <c r="D26" s="68">
        <v>82.070164886361894</v>
      </c>
      <c r="E26" s="68">
        <v>69.444527388722051</v>
      </c>
      <c r="F26" s="68">
        <v>60.985975240260302</v>
      </c>
      <c r="G26" s="68">
        <v>68.783750981129657</v>
      </c>
      <c r="H26" s="68">
        <v>89.649207762815493</v>
      </c>
      <c r="I26" s="68">
        <v>78.538759248610233</v>
      </c>
      <c r="J26" s="68">
        <v>54.882700570895445</v>
      </c>
      <c r="K26" s="68">
        <v>56.363940139214272</v>
      </c>
      <c r="L26" s="68">
        <v>77.537245494354465</v>
      </c>
      <c r="M26" s="68">
        <v>82.115905490988695</v>
      </c>
      <c r="N26" s="68">
        <v>105.75528709064747</v>
      </c>
      <c r="O26" s="60">
        <v>69.883079405390546</v>
      </c>
      <c r="P26" s="8">
        <f t="shared" si="9"/>
        <v>-1.4982050829201654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ht="13">
      <c r="B27" s="26" t="s">
        <v>137</v>
      </c>
      <c r="C27" s="68">
        <v>68.533071266604125</v>
      </c>
      <c r="D27" s="68">
        <v>78.495433441848419</v>
      </c>
      <c r="E27" s="68">
        <v>65.518852096401261</v>
      </c>
      <c r="F27" s="68">
        <v>67.686288219220373</v>
      </c>
      <c r="G27" s="68">
        <v>68.366494877435414</v>
      </c>
      <c r="H27" s="68">
        <v>79.891976821352529</v>
      </c>
      <c r="I27" s="68">
        <v>73.987376191012885</v>
      </c>
      <c r="J27" s="68">
        <v>50.863189324341427</v>
      </c>
      <c r="K27" s="68">
        <v>53.475807351233072</v>
      </c>
      <c r="L27" s="68">
        <v>71.68537791490931</v>
      </c>
      <c r="M27" s="68">
        <v>84.906778482075069</v>
      </c>
      <c r="N27" s="68">
        <v>102.56777360609263</v>
      </c>
      <c r="O27" s="60">
        <v>69.73765642898492</v>
      </c>
      <c r="P27" s="8">
        <f t="shared" si="9"/>
        <v>-0.20809468850396229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ht="13">
      <c r="B28" s="26" t="s">
        <v>138</v>
      </c>
      <c r="C28" s="68">
        <v>61.280136237344266</v>
      </c>
      <c r="D28" s="68">
        <v>78.979692468500531</v>
      </c>
      <c r="E28" s="68">
        <v>67.379216436803262</v>
      </c>
      <c r="F28" s="68">
        <v>73.207037989397207</v>
      </c>
      <c r="G28" s="68">
        <v>66.541528625812703</v>
      </c>
      <c r="H28" s="68">
        <v>83.826693780428855</v>
      </c>
      <c r="I28" s="68">
        <v>82.49250641143351</v>
      </c>
      <c r="J28" s="68">
        <v>60.402320029567377</v>
      </c>
      <c r="K28" s="68">
        <v>58.062443079268974</v>
      </c>
      <c r="L28" s="68">
        <v>79.094499447241972</v>
      </c>
      <c r="M28" s="68">
        <v>79.829505758133735</v>
      </c>
      <c r="N28" s="68">
        <v>100.2048452635877</v>
      </c>
      <c r="O28" s="60">
        <v>69.379716200291369</v>
      </c>
      <c r="P28" s="8">
        <f t="shared" si="9"/>
        <v>-0.51326678730313802</v>
      </c>
      <c r="Q28" s="7">
        <f t="shared" ref="Q28:Q33" si="10">O28/O15*100-100</f>
        <v>-16.441940551886702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ht="13">
      <c r="B29" s="26" t="s">
        <v>139</v>
      </c>
      <c r="C29" s="68">
        <v>65.059634942719214</v>
      </c>
      <c r="D29" s="68">
        <v>82.18771238192258</v>
      </c>
      <c r="E29" s="68">
        <v>69.965523906214813</v>
      </c>
      <c r="F29" s="68">
        <v>70.09537335865754</v>
      </c>
      <c r="G29" s="68">
        <v>69.425662312614378</v>
      </c>
      <c r="H29" s="68">
        <v>85.834860448227801</v>
      </c>
      <c r="I29" s="68">
        <v>84.208946740591657</v>
      </c>
      <c r="J29" s="68">
        <v>52.489708355166712</v>
      </c>
      <c r="K29" s="68">
        <v>53.134613168378657</v>
      </c>
      <c r="L29" s="68">
        <v>73.887330707825981</v>
      </c>
      <c r="M29" s="68">
        <v>72.16971889950301</v>
      </c>
      <c r="N29" s="68">
        <v>82.161885931741153</v>
      </c>
      <c r="O29" s="60">
        <v>69.489948700943742</v>
      </c>
      <c r="P29" s="8">
        <f t="shared" si="9"/>
        <v>0.15888289357388885</v>
      </c>
      <c r="Q29" s="7">
        <f t="shared" si="10"/>
        <v>-15.666680477299991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ht="13">
      <c r="B30" s="26" t="s">
        <v>140</v>
      </c>
      <c r="C30" s="68">
        <v>62.585896751940311</v>
      </c>
      <c r="D30" s="68">
        <v>77.034376948382587</v>
      </c>
      <c r="E30" s="68">
        <v>70.06795894314466</v>
      </c>
      <c r="F30" s="68">
        <v>70.031179828606483</v>
      </c>
      <c r="G30" s="68">
        <v>69.489754833462541</v>
      </c>
      <c r="H30" s="68">
        <v>84.977473720663113</v>
      </c>
      <c r="I30" s="68">
        <v>84.62027235378315</v>
      </c>
      <c r="J30" s="68">
        <v>75.333591457681678</v>
      </c>
      <c r="K30" s="68">
        <v>50.440646228750623</v>
      </c>
      <c r="L30" s="68">
        <v>73.887330707825981</v>
      </c>
      <c r="M30" s="68">
        <v>71.381374063722802</v>
      </c>
      <c r="N30" s="68">
        <v>86.436039004994029</v>
      </c>
      <c r="O30" s="60">
        <v>68.77297046523897</v>
      </c>
      <c r="P30" s="8">
        <f>O30/O29*100-100</f>
        <v>-1.0317725787802061</v>
      </c>
      <c r="Q30" s="7">
        <f t="shared" si="10"/>
        <v>-15.257379615755966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ht="13">
      <c r="B31" s="26" t="s">
        <v>141</v>
      </c>
      <c r="C31" s="68">
        <v>62.017296164812556</v>
      </c>
      <c r="D31" s="68">
        <v>76.94322846050585</v>
      </c>
      <c r="E31" s="68">
        <v>69.714082109599687</v>
      </c>
      <c r="F31" s="68">
        <v>69.89845960971266</v>
      </c>
      <c r="G31" s="68">
        <v>67.282407506992072</v>
      </c>
      <c r="H31" s="68">
        <v>84.139379678818997</v>
      </c>
      <c r="I31" s="68">
        <v>79.986447716961578</v>
      </c>
      <c r="J31" s="68">
        <v>75.021221769636483</v>
      </c>
      <c r="K31" s="68">
        <v>50.200902275655523</v>
      </c>
      <c r="L31" s="68">
        <v>71.952279200944119</v>
      </c>
      <c r="M31" s="68">
        <v>69.24308106161233</v>
      </c>
      <c r="N31" s="68">
        <v>82.794095353188311</v>
      </c>
      <c r="O31" s="68">
        <v>67.876203944054765</v>
      </c>
      <c r="P31" s="8">
        <f>O31/O30*100-100</f>
        <v>-1.3039519961370161</v>
      </c>
      <c r="Q31" s="7">
        <f t="shared" si="10"/>
        <v>-1.1829589107702958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ht="13">
      <c r="B32" s="26" t="s">
        <v>142</v>
      </c>
      <c r="C32" s="68">
        <v>61.929222667927803</v>
      </c>
      <c r="D32" s="68">
        <v>75.571203621506271</v>
      </c>
      <c r="E32" s="68">
        <v>67.802201262817974</v>
      </c>
      <c r="F32" s="68">
        <v>70.73729485266324</v>
      </c>
      <c r="G32" s="68">
        <v>64.665610857600242</v>
      </c>
      <c r="H32" s="68">
        <v>83.975339351052199</v>
      </c>
      <c r="I32" s="68">
        <v>80.072745847975497</v>
      </c>
      <c r="J32" s="68">
        <v>74.858702276476308</v>
      </c>
      <c r="K32" s="68">
        <v>50.245914062624422</v>
      </c>
      <c r="L32" s="68">
        <v>71.93551848070507</v>
      </c>
      <c r="M32" s="68">
        <v>70.876253751253515</v>
      </c>
      <c r="N32" s="68">
        <v>82.756461006075909</v>
      </c>
      <c r="O32" s="68">
        <v>67.764379809851107</v>
      </c>
      <c r="P32" s="8">
        <f>O32/O31*100-100</f>
        <v>-0.1647471834102987</v>
      </c>
      <c r="Q32" s="7">
        <f t="shared" si="10"/>
        <v>-16.062788849391239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ht="13">
      <c r="B33" s="26" t="s">
        <v>143</v>
      </c>
      <c r="C33" s="68">
        <v>64.130650629419065</v>
      </c>
      <c r="D33" s="68">
        <v>76.601119752593945</v>
      </c>
      <c r="E33" s="68">
        <v>69.256375880341508</v>
      </c>
      <c r="F33" s="68">
        <v>70.781437427907136</v>
      </c>
      <c r="G33" s="68">
        <v>64.572826686552162</v>
      </c>
      <c r="H33" s="68">
        <v>85.440165727926058</v>
      </c>
      <c r="I33" s="68">
        <v>80.819617987006964</v>
      </c>
      <c r="J33" s="68">
        <v>74.776571458100605</v>
      </c>
      <c r="K33" s="68">
        <v>50.470404633903989</v>
      </c>
      <c r="L33" s="68">
        <v>81.005993017219865</v>
      </c>
      <c r="M33" s="68">
        <v>73.545200917535695</v>
      </c>
      <c r="N33" s="68">
        <v>82.708859126996259</v>
      </c>
      <c r="O33" s="68">
        <v>69.003508704152111</v>
      </c>
      <c r="P33" s="8">
        <f>O33/O32*100-100</f>
        <v>1.8285844241149078</v>
      </c>
      <c r="Q33" s="7">
        <f t="shared" si="10"/>
        <v>-12.486182078810614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ht="13">
      <c r="B34" s="26" t="s">
        <v>124</v>
      </c>
      <c r="C34" s="68">
        <v>66.234118809689832</v>
      </c>
      <c r="D34" s="68">
        <v>77.765865513247903</v>
      </c>
      <c r="E34" s="68">
        <v>71.47945088759829</v>
      </c>
      <c r="F34" s="68">
        <v>73.278749657491147</v>
      </c>
      <c r="G34" s="68">
        <v>65.523313365016335</v>
      </c>
      <c r="H34" s="68">
        <v>85.860408709802854</v>
      </c>
      <c r="I34" s="68">
        <v>82.776572690120375</v>
      </c>
      <c r="J34" s="68">
        <v>74.200031071336255</v>
      </c>
      <c r="K34" s="68">
        <v>50.489995363216522</v>
      </c>
      <c r="L34" s="68">
        <v>79.997798372386058</v>
      </c>
      <c r="M34" s="68">
        <v>76.533763426028173</v>
      </c>
      <c r="N34" s="68">
        <v>83.54049041515664</v>
      </c>
      <c r="O34" s="68">
        <v>70.847990252212128</v>
      </c>
      <c r="P34" s="8">
        <f>O34/O33*100-100</f>
        <v>2.673025738398465</v>
      </c>
      <c r="Q34" s="7">
        <f>O34/O21*100-100</f>
        <v>-11.997577655833297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ht="13">
      <c r="B35" s="26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1:30" ht="13">
      <c r="A36" s="5">
        <v>2021</v>
      </c>
      <c r="B36" s="26" t="s">
        <v>125</v>
      </c>
      <c r="C36" s="68">
        <v>67.338097023932932</v>
      </c>
      <c r="D36" s="68">
        <v>79.795172792783106</v>
      </c>
      <c r="E36" s="68">
        <v>72.62195517561986</v>
      </c>
      <c r="F36" s="68">
        <v>73.66397914226026</v>
      </c>
      <c r="G36" s="68">
        <v>68.316048011040152</v>
      </c>
      <c r="H36" s="68">
        <v>87.496583761215902</v>
      </c>
      <c r="I36" s="68">
        <v>84.816851181931497</v>
      </c>
      <c r="J36" s="68">
        <v>75.355300236700742</v>
      </c>
      <c r="K36" s="68">
        <v>50.003416522037504</v>
      </c>
      <c r="L36" s="68">
        <v>81.411124595847951</v>
      </c>
      <c r="M36" s="68">
        <v>75.85941327616419</v>
      </c>
      <c r="N36" s="68">
        <v>86.647501268184556</v>
      </c>
      <c r="O36" s="68">
        <v>71.988436525247295</v>
      </c>
      <c r="P36" s="8">
        <f>O36/O34*100-100</f>
        <v>1.6097087143549089</v>
      </c>
      <c r="Q36" s="7">
        <f t="shared" ref="Q36:Q47" si="11">O36/O23*100-100</f>
        <v>-9.8058758174958172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ht="13">
      <c r="B37" s="26" t="s">
        <v>129</v>
      </c>
      <c r="C37" s="68">
        <v>68.307217412043357</v>
      </c>
      <c r="D37" s="68">
        <v>80.578770844216436</v>
      </c>
      <c r="E37" s="68">
        <v>72.380588536657527</v>
      </c>
      <c r="F37" s="68">
        <v>71.320806391398165</v>
      </c>
      <c r="G37" s="68">
        <v>67.982210023426674</v>
      </c>
      <c r="H37" s="68">
        <v>88.813736599505646</v>
      </c>
      <c r="I37" s="68">
        <v>85.515690976480343</v>
      </c>
      <c r="J37" s="68">
        <v>73.709275837643276</v>
      </c>
      <c r="K37" s="68">
        <v>55.938213748019358</v>
      </c>
      <c r="L37" s="68">
        <v>79.614669436021174</v>
      </c>
      <c r="M37" s="68">
        <v>75.045223296284163</v>
      </c>
      <c r="N37" s="68">
        <v>86.759902024052138</v>
      </c>
      <c r="O37" s="68">
        <v>71.942349723440827</v>
      </c>
      <c r="P37" s="8">
        <f t="shared" ref="P37:P43" si="12">O37/O36*100-100</f>
        <v>-6.4019728766169237E-2</v>
      </c>
      <c r="Q37" s="7">
        <f t="shared" si="11"/>
        <v>-0.58235820155938711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ht="13">
      <c r="B38" s="26" t="s">
        <v>132</v>
      </c>
      <c r="C38" s="68">
        <v>68.329655908223344</v>
      </c>
      <c r="D38" s="68">
        <v>80.546361829121693</v>
      </c>
      <c r="E38" s="68">
        <v>72.310901790795327</v>
      </c>
      <c r="F38" s="68">
        <v>72.122343342483092</v>
      </c>
      <c r="G38" s="68">
        <v>70.953133449273636</v>
      </c>
      <c r="H38" s="68">
        <v>86.202699984223287</v>
      </c>
      <c r="I38" s="68">
        <v>86.024801685706024</v>
      </c>
      <c r="J38" s="68">
        <v>76.952201814026282</v>
      </c>
      <c r="K38" s="68">
        <v>55.693424868617662</v>
      </c>
      <c r="L38" s="68">
        <v>79.612378191207583</v>
      </c>
      <c r="M38" s="68">
        <v>75.502672515383324</v>
      </c>
      <c r="N38" s="68">
        <v>86.318932530880772</v>
      </c>
      <c r="O38" s="68">
        <v>72.372269668609846</v>
      </c>
      <c r="P38" s="8">
        <f t="shared" si="12"/>
        <v>0.59758952386420106</v>
      </c>
      <c r="Q38" s="7">
        <f t="shared" si="11"/>
        <v>2.0103653879784957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ht="13">
      <c r="B39" s="26" t="s">
        <v>136</v>
      </c>
      <c r="C39" s="68">
        <v>68.263653872950584</v>
      </c>
      <c r="D39" s="68">
        <v>80.537030928449141</v>
      </c>
      <c r="E39" s="68">
        <v>71.863854339199548</v>
      </c>
      <c r="F39" s="68">
        <v>72.297083656584689</v>
      </c>
      <c r="G39" s="68">
        <v>70.916489675150316</v>
      </c>
      <c r="H39" s="68">
        <v>86.353177528743146</v>
      </c>
      <c r="I39" s="68">
        <v>86.60906600562906</v>
      </c>
      <c r="J39" s="68">
        <v>77.554642722301153</v>
      </c>
      <c r="K39" s="68">
        <v>55.043758903789787</v>
      </c>
      <c r="L39" s="68">
        <v>93.294915535684055</v>
      </c>
      <c r="M39" s="68">
        <v>76.497746896255961</v>
      </c>
      <c r="N39" s="68">
        <v>82.98253313457478</v>
      </c>
      <c r="O39" s="68">
        <v>72.547393485010446</v>
      </c>
      <c r="P39" s="8">
        <f t="shared" si="12"/>
        <v>0.24197640505470019</v>
      </c>
      <c r="Q39" s="7">
        <f t="shared" si="11"/>
        <v>3.8125310193677393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ht="13">
      <c r="B40" s="26" t="s">
        <v>137</v>
      </c>
      <c r="C40" s="68">
        <v>68.340123940929431</v>
      </c>
      <c r="D40" s="68">
        <v>80.880871623268433</v>
      </c>
      <c r="E40" s="68">
        <v>73.61225971368394</v>
      </c>
      <c r="F40" s="68">
        <v>73.419313040809129</v>
      </c>
      <c r="G40" s="68">
        <v>71.511045792567671</v>
      </c>
      <c r="H40" s="68">
        <v>86.096828539503647</v>
      </c>
      <c r="I40" s="68">
        <v>87.22336952896957</v>
      </c>
      <c r="J40" s="68">
        <v>77.527803203827062</v>
      </c>
      <c r="K40" s="68">
        <v>79.766478276438377</v>
      </c>
      <c r="L40" s="68">
        <v>94.587110426113199</v>
      </c>
      <c r="M40" s="68">
        <v>77.603185605840522</v>
      </c>
      <c r="N40" s="68">
        <v>83.067654698701332</v>
      </c>
      <c r="O40" s="68">
        <v>73.895751330308585</v>
      </c>
      <c r="P40" s="8">
        <f t="shared" si="12"/>
        <v>1.8585889589220557</v>
      </c>
      <c r="Q40" s="7">
        <f t="shared" si="11"/>
        <v>5.9624815547937544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13">
      <c r="B41" s="26" t="s">
        <v>138</v>
      </c>
      <c r="C41" s="68">
        <v>69.815066307815783</v>
      </c>
      <c r="D41" s="68">
        <v>82.076642561241357</v>
      </c>
      <c r="E41" s="68">
        <v>76.476279629072437</v>
      </c>
      <c r="F41" s="68">
        <v>80.206491472946425</v>
      </c>
      <c r="G41" s="68">
        <v>76.513845973790382</v>
      </c>
      <c r="H41" s="68">
        <v>87.231832411263269</v>
      </c>
      <c r="I41" s="68">
        <v>87.525310958992222</v>
      </c>
      <c r="J41" s="68">
        <v>78.111740727483223</v>
      </c>
      <c r="K41" s="68">
        <v>80.735896694204968</v>
      </c>
      <c r="L41" s="68">
        <v>99.173901337947285</v>
      </c>
      <c r="M41" s="68">
        <v>79.912866864470217</v>
      </c>
      <c r="N41" s="68">
        <v>84.483425769136005</v>
      </c>
      <c r="O41" s="68">
        <v>76.969678936434846</v>
      </c>
      <c r="P41" s="8">
        <f t="shared" si="12"/>
        <v>4.1598164316457513</v>
      </c>
      <c r="Q41" s="7">
        <f t="shared" si="11"/>
        <v>10.939743129291742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13">
      <c r="B42" s="26" t="s">
        <v>139</v>
      </c>
      <c r="C42" s="68">
        <v>69.433982408685608</v>
      </c>
      <c r="D42" s="68">
        <v>82.888870251694328</v>
      </c>
      <c r="E42" s="68">
        <v>77.790230300995376</v>
      </c>
      <c r="F42" s="68">
        <v>80.243911696585812</v>
      </c>
      <c r="G42" s="68">
        <v>76.452381488341175</v>
      </c>
      <c r="H42" s="68">
        <v>86.191769403836929</v>
      </c>
      <c r="I42" s="68">
        <v>87.702420487766545</v>
      </c>
      <c r="J42" s="68">
        <v>78.198977337755267</v>
      </c>
      <c r="K42" s="68">
        <v>81.078400482538143</v>
      </c>
      <c r="L42" s="68">
        <v>99.089041155476295</v>
      </c>
      <c r="M42" s="68">
        <v>79.734678809454863</v>
      </c>
      <c r="N42" s="68">
        <v>85.256546327665504</v>
      </c>
      <c r="O42" s="68">
        <v>76.974455235144646</v>
      </c>
      <c r="P42" s="8">
        <f t="shared" si="12"/>
        <v>6.2054289114712446E-3</v>
      </c>
      <c r="Q42" s="7">
        <f t="shared" si="11"/>
        <v>10.770631831102875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 ht="13">
      <c r="B43" s="26" t="s">
        <v>140</v>
      </c>
      <c r="C43" s="68">
        <v>69.534271849880909</v>
      </c>
      <c r="D43" s="68">
        <v>83.872472414267563</v>
      </c>
      <c r="E43" s="68">
        <v>78.271808271965085</v>
      </c>
      <c r="F43" s="68">
        <v>80.701128978420144</v>
      </c>
      <c r="G43" s="68">
        <v>77.203067576970724</v>
      </c>
      <c r="H43" s="68">
        <v>86.73821135719767</v>
      </c>
      <c r="I43" s="68">
        <v>88.376528609336674</v>
      </c>
      <c r="J43" s="68">
        <v>79.84504924625692</v>
      </c>
      <c r="K43" s="68">
        <v>81.095188970260139</v>
      </c>
      <c r="L43" s="68">
        <v>99.017238708713307</v>
      </c>
      <c r="M43" s="68">
        <v>81.311963878441588</v>
      </c>
      <c r="N43" s="68">
        <v>86.218169459871859</v>
      </c>
      <c r="O43" s="68">
        <v>77.383600077800892</v>
      </c>
      <c r="P43" s="8">
        <f t="shared" si="12"/>
        <v>0.53153327478105439</v>
      </c>
      <c r="Q43" s="7">
        <f t="shared" si="11"/>
        <v>12.520368909925338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 ht="13">
      <c r="B44" s="26" t="s">
        <v>141</v>
      </c>
      <c r="C44" s="68">
        <v>70.699314989240634</v>
      </c>
      <c r="D44" s="68">
        <v>84.786183517142021</v>
      </c>
      <c r="E44" s="68">
        <v>78.252055204723604</v>
      </c>
      <c r="F44" s="68">
        <v>81.231722897637056</v>
      </c>
      <c r="G44" s="68">
        <v>78.305666649166525</v>
      </c>
      <c r="H44" s="68">
        <v>86.825819237428774</v>
      </c>
      <c r="I44" s="68">
        <v>88.036158297762753</v>
      </c>
      <c r="J44" s="68">
        <v>83.116546466164849</v>
      </c>
      <c r="K44" s="68">
        <v>81.567418812319261</v>
      </c>
      <c r="L44" s="68">
        <v>98.168665381669058</v>
      </c>
      <c r="M44" s="68">
        <v>82.261171747938917</v>
      </c>
      <c r="N44" s="68">
        <v>87.35078032465573</v>
      </c>
      <c r="O44" s="68">
        <v>78.180218037303234</v>
      </c>
      <c r="P44" s="8">
        <f>O44/O43*100-100</f>
        <v>1.0294402931647397</v>
      </c>
      <c r="Q44" s="7">
        <f t="shared" si="11"/>
        <v>15.180598640638891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ht="13">
      <c r="B45" s="26" t="s">
        <v>142</v>
      </c>
      <c r="C45" s="68">
        <v>72.47961354284125</v>
      </c>
      <c r="D45" s="68">
        <v>85.611860177234107</v>
      </c>
      <c r="E45" s="68">
        <v>78.786157240585482</v>
      </c>
      <c r="F45" s="68">
        <v>81.682656229668737</v>
      </c>
      <c r="G45" s="68">
        <v>79.696073325922242</v>
      </c>
      <c r="H45" s="68">
        <v>86.948628052094932</v>
      </c>
      <c r="I45" s="68">
        <v>88.79528909389019</v>
      </c>
      <c r="J45" s="68">
        <v>89.159508257962301</v>
      </c>
      <c r="K45" s="68">
        <v>81.465450239690526</v>
      </c>
      <c r="L45" s="68">
        <v>100.21438197507484</v>
      </c>
      <c r="M45" s="68">
        <v>83.339980694179886</v>
      </c>
      <c r="N45" s="68">
        <v>87.74371201536249</v>
      </c>
      <c r="O45" s="68">
        <v>79.36691553914973</v>
      </c>
      <c r="P45" s="8">
        <f>O45/O44*100-100</f>
        <v>1.5178999645156637</v>
      </c>
      <c r="Q45" s="7">
        <f t="shared" si="11"/>
        <v>17.121879904834486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ht="13">
      <c r="B46" s="26" t="s">
        <v>143</v>
      </c>
      <c r="C46" s="68">
        <v>74.204038404600212</v>
      </c>
      <c r="D46" s="68">
        <v>85.895238142501995</v>
      </c>
      <c r="E46" s="68">
        <v>78.994507490870589</v>
      </c>
      <c r="F46" s="68">
        <v>82.152053021179654</v>
      </c>
      <c r="G46" s="68">
        <v>80.585823495615344</v>
      </c>
      <c r="H46" s="68">
        <v>87.134442580192939</v>
      </c>
      <c r="I46" s="68">
        <v>89.572800682290634</v>
      </c>
      <c r="J46" s="68">
        <v>91.536428589940428</v>
      </c>
      <c r="K46" s="68">
        <v>81.532726521586895</v>
      </c>
      <c r="L46" s="68">
        <v>92.89739636141762</v>
      </c>
      <c r="M46" s="68">
        <v>84.390698388376222</v>
      </c>
      <c r="N46" s="68">
        <v>88.318314761417668</v>
      </c>
      <c r="O46" s="68">
        <v>80.223751016801017</v>
      </c>
      <c r="P46" s="8">
        <f>O46/O45*100-100</f>
        <v>1.0795877247221881</v>
      </c>
      <c r="Q46" s="7">
        <f t="shared" si="11"/>
        <v>16.260393889178786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13">
      <c r="B47" s="26" t="s">
        <v>124</v>
      </c>
      <c r="C47" s="68">
        <v>74.913741313484948</v>
      </c>
      <c r="D47" s="68">
        <v>87.414840745458221</v>
      </c>
      <c r="E47" s="68">
        <v>79.688306277931162</v>
      </c>
      <c r="F47" s="68">
        <v>82.868083682356854</v>
      </c>
      <c r="G47" s="68">
        <v>81.633649142208881</v>
      </c>
      <c r="H47" s="68">
        <v>87.303699820000631</v>
      </c>
      <c r="I47" s="68">
        <v>88.360919290954769</v>
      </c>
      <c r="J47" s="68">
        <v>91.754197859901552</v>
      </c>
      <c r="K47" s="68">
        <v>82.106957416184216</v>
      </c>
      <c r="L47" s="68">
        <v>92.89739636141762</v>
      </c>
      <c r="M47" s="68">
        <v>85.162075581135596</v>
      </c>
      <c r="N47" s="68">
        <v>89.584606790816011</v>
      </c>
      <c r="O47" s="68">
        <v>80.864204036962164</v>
      </c>
      <c r="P47" s="8">
        <f>O47/O46*100-100</f>
        <v>0.79833342625306614</v>
      </c>
      <c r="Q47" s="7">
        <f t="shared" si="11"/>
        <v>14.137611736187949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3">
      <c r="B48" s="26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30" ht="13">
      <c r="A49" s="5">
        <v>2022</v>
      </c>
      <c r="B49" s="26" t="s">
        <v>125</v>
      </c>
      <c r="C49" s="68">
        <v>76.029832459265705</v>
      </c>
      <c r="D49" s="68">
        <v>88.046305358989386</v>
      </c>
      <c r="E49" s="68">
        <v>80.15838338562628</v>
      </c>
      <c r="F49" s="68">
        <v>83.85200930763844</v>
      </c>
      <c r="G49" s="68">
        <v>81.974260645978035</v>
      </c>
      <c r="H49" s="68">
        <v>87.572591535023534</v>
      </c>
      <c r="I49" s="68">
        <v>88.46568630291921</v>
      </c>
      <c r="J49" s="68">
        <v>93.37925596665886</v>
      </c>
      <c r="K49" s="68">
        <v>92.576493910257398</v>
      </c>
      <c r="L49" s="68">
        <v>93.668284018956726</v>
      </c>
      <c r="M49" s="68">
        <v>86.572177800116123</v>
      </c>
      <c r="N49" s="68">
        <v>89.295927538880449</v>
      </c>
      <c r="O49" s="68">
        <v>82.036369287947423</v>
      </c>
      <c r="P49" s="8">
        <f>O49/O47*100-100</f>
        <v>1.4495477510042321</v>
      </c>
      <c r="Q49" s="7">
        <f t="shared" ref="Q49:Q55" si="13">O49/O36*100-100</f>
        <v>13.957703830914809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13">
      <c r="B50" s="26" t="s">
        <v>129</v>
      </c>
      <c r="C50" s="68">
        <v>77.752437525373011</v>
      </c>
      <c r="D50" s="68">
        <v>89.043117605443697</v>
      </c>
      <c r="E50" s="68">
        <v>82.793675106947788</v>
      </c>
      <c r="F50" s="68">
        <v>84.853188091595996</v>
      </c>
      <c r="G50" s="68">
        <v>83.435199975791448</v>
      </c>
      <c r="H50" s="68">
        <v>87.802830453376686</v>
      </c>
      <c r="I50" s="68">
        <v>89.003396949867252</v>
      </c>
      <c r="J50" s="68">
        <v>93.568156499615711</v>
      </c>
      <c r="K50" s="68">
        <v>93.078606674922426</v>
      </c>
      <c r="L50" s="68">
        <v>93.668284022387027</v>
      </c>
      <c r="M50" s="68">
        <v>87.617713875312887</v>
      </c>
      <c r="N50" s="68">
        <v>90.262910733383649</v>
      </c>
      <c r="O50" s="68">
        <v>83.323433979470394</v>
      </c>
      <c r="P50" s="8">
        <f t="shared" ref="P50:P55" si="14">O50/O49*100-100</f>
        <v>1.5688952384099082</v>
      </c>
      <c r="Q50" s="7">
        <f t="shared" si="13"/>
        <v>15.819728296032139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13">
      <c r="B51" s="26" t="s">
        <v>132</v>
      </c>
      <c r="C51" s="68">
        <v>79.551398177865977</v>
      </c>
      <c r="D51" s="68">
        <v>90.968229684042328</v>
      </c>
      <c r="E51" s="68">
        <v>84.544271717237038</v>
      </c>
      <c r="F51" s="68">
        <v>85.132089808746429</v>
      </c>
      <c r="G51" s="68">
        <v>84.452831553139305</v>
      </c>
      <c r="H51" s="68">
        <v>88.185055801231456</v>
      </c>
      <c r="I51" s="68">
        <v>93.780163844661146</v>
      </c>
      <c r="J51" s="68">
        <v>93.925002012522327</v>
      </c>
      <c r="K51" s="68">
        <v>93.567457108345678</v>
      </c>
      <c r="L51" s="68">
        <v>93.672123852188335</v>
      </c>
      <c r="M51" s="68">
        <v>88.369976885972761</v>
      </c>
      <c r="N51" s="68">
        <v>89.514900771255085</v>
      </c>
      <c r="O51" s="68">
        <v>84.650714203902012</v>
      </c>
      <c r="P51" s="8">
        <f t="shared" si="14"/>
        <v>1.5929254965159458</v>
      </c>
      <c r="Q51" s="7">
        <f t="shared" si="13"/>
        <v>16.965675653830871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13">
      <c r="B52" s="26" t="s">
        <v>136</v>
      </c>
      <c r="C52" s="68">
        <v>82.922647926458083</v>
      </c>
      <c r="D52" s="68">
        <v>92.579511788138092</v>
      </c>
      <c r="E52" s="68">
        <v>85.794296248573374</v>
      </c>
      <c r="F52" s="68">
        <v>95.230888485470658</v>
      </c>
      <c r="G52" s="68">
        <v>89.16571562088474</v>
      </c>
      <c r="H52" s="68">
        <v>88.785297518579839</v>
      </c>
      <c r="I52" s="68">
        <v>94.802083430029285</v>
      </c>
      <c r="J52" s="68">
        <v>95.906577667500201</v>
      </c>
      <c r="K52" s="68">
        <v>94.291972210697779</v>
      </c>
      <c r="L52" s="68">
        <v>95.716212033807096</v>
      </c>
      <c r="M52" s="68">
        <v>92.979653188986504</v>
      </c>
      <c r="N52" s="68">
        <v>90.527497204390173</v>
      </c>
      <c r="O52" s="68">
        <v>89.283021298156385</v>
      </c>
      <c r="P52" s="8">
        <f t="shared" si="14"/>
        <v>5.4722599068642381</v>
      </c>
      <c r="Q52" s="7">
        <f t="shared" si="13"/>
        <v>23.068544587482393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13">
      <c r="B53" s="26" t="s">
        <v>137</v>
      </c>
      <c r="C53" s="68">
        <v>87.735452352032638</v>
      </c>
      <c r="D53" s="68">
        <v>94.445819037484853</v>
      </c>
      <c r="E53" s="68">
        <v>92.986239364456736</v>
      </c>
      <c r="F53" s="68">
        <v>95.390601551187999</v>
      </c>
      <c r="G53" s="68">
        <v>90.231034887515634</v>
      </c>
      <c r="H53" s="68">
        <v>89.481872903281584</v>
      </c>
      <c r="I53" s="68">
        <v>96.662288771967567</v>
      </c>
      <c r="J53" s="68">
        <v>98.497110730101383</v>
      </c>
      <c r="K53" s="68">
        <v>95.210131957825524</v>
      </c>
      <c r="L53" s="68">
        <v>95.736821335957615</v>
      </c>
      <c r="M53" s="68">
        <v>95.593252671801267</v>
      </c>
      <c r="N53" s="68">
        <v>92.271341981287094</v>
      </c>
      <c r="O53" s="68">
        <v>91.96591446219314</v>
      </c>
      <c r="P53" s="8">
        <f t="shared" si="14"/>
        <v>3.0049309768285752</v>
      </c>
      <c r="Q53" s="7">
        <f t="shared" si="13"/>
        <v>24.453588747088119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13">
      <c r="B54" s="26" t="s">
        <v>138</v>
      </c>
      <c r="C54" s="68">
        <v>100</v>
      </c>
      <c r="D54" s="68">
        <v>100</v>
      </c>
      <c r="E54" s="68">
        <v>100</v>
      </c>
      <c r="F54" s="68">
        <v>100</v>
      </c>
      <c r="G54" s="68">
        <v>100</v>
      </c>
      <c r="H54" s="68">
        <v>100</v>
      </c>
      <c r="I54" s="68">
        <v>100</v>
      </c>
      <c r="J54" s="68">
        <v>100</v>
      </c>
      <c r="K54" s="68">
        <v>100</v>
      </c>
      <c r="L54" s="68">
        <v>100</v>
      </c>
      <c r="M54" s="68">
        <v>100</v>
      </c>
      <c r="N54" s="68">
        <v>100</v>
      </c>
      <c r="O54" s="68">
        <v>100</v>
      </c>
      <c r="P54" s="8">
        <f t="shared" si="14"/>
        <v>8.7359382927787266</v>
      </c>
      <c r="Q54" s="7">
        <f t="shared" si="13"/>
        <v>29.921290281832512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3">
      <c r="B55" s="26" t="s">
        <v>139</v>
      </c>
      <c r="C55" s="68">
        <v>108.20005559167286</v>
      </c>
      <c r="D55" s="68">
        <v>102.60531016881352</v>
      </c>
      <c r="E55" s="68">
        <v>101.67434625389637</v>
      </c>
      <c r="F55" s="68">
        <v>99.716453248068476</v>
      </c>
      <c r="G55" s="68">
        <v>105.85280813040916</v>
      </c>
      <c r="H55" s="68">
        <v>101.63551849471139</v>
      </c>
      <c r="I55" s="68">
        <v>100.74184197254023</v>
      </c>
      <c r="J55" s="68">
        <v>100.29230248778167</v>
      </c>
      <c r="K55" s="68">
        <v>101.77246701001853</v>
      </c>
      <c r="L55" s="68">
        <v>112.05321239295866</v>
      </c>
      <c r="M55" s="68">
        <v>101.40269343266743</v>
      </c>
      <c r="N55" s="68">
        <v>100.59414867952768</v>
      </c>
      <c r="O55" s="68">
        <v>103.69831893798055</v>
      </c>
      <c r="P55" s="8">
        <f t="shared" si="14"/>
        <v>3.698318937980531</v>
      </c>
      <c r="Q55" s="7">
        <f t="shared" si="13"/>
        <v>34.717834145365202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3">
      <c r="B56" s="26" t="s">
        <v>140</v>
      </c>
      <c r="C56" s="68">
        <v>111.16122068764219</v>
      </c>
      <c r="D56" s="68">
        <v>104.78733629584332</v>
      </c>
      <c r="E56" s="68">
        <v>103.90550902202197</v>
      </c>
      <c r="F56" s="68">
        <v>100.33714968762922</v>
      </c>
      <c r="G56" s="68">
        <v>107.36422349056133</v>
      </c>
      <c r="H56" s="68">
        <v>102.58716105985006</v>
      </c>
      <c r="I56" s="68">
        <v>101.88917205729037</v>
      </c>
      <c r="J56" s="68">
        <v>100.79848234603577</v>
      </c>
      <c r="K56" s="68">
        <v>102.15158592611233</v>
      </c>
      <c r="L56" s="68">
        <v>112.08563188611876</v>
      </c>
      <c r="M56" s="68">
        <v>102.10940454952456</v>
      </c>
      <c r="N56" s="68">
        <v>102.54973347577214</v>
      </c>
      <c r="O56" s="68">
        <v>105.34783348319831</v>
      </c>
      <c r="P56" s="8">
        <f>O56/O55*100-100</f>
        <v>1.5906859070727251</v>
      </c>
      <c r="Q56" s="7">
        <f>O56/O43*100-100</f>
        <v>36.137157456208286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3">
      <c r="B57" s="26" t="s">
        <v>141</v>
      </c>
      <c r="C57" s="68">
        <v>106.22549357929648</v>
      </c>
      <c r="D57" s="68">
        <v>101.3629675103457</v>
      </c>
      <c r="E57" s="68">
        <v>101.87949334408673</v>
      </c>
      <c r="F57" s="68">
        <v>103.52125663086657</v>
      </c>
      <c r="G57" s="68">
        <v>103.78558065630394</v>
      </c>
      <c r="H57" s="68">
        <v>101.50719033193667</v>
      </c>
      <c r="I57" s="68">
        <v>100.3959755641486</v>
      </c>
      <c r="J57" s="68">
        <v>111.56360273589901</v>
      </c>
      <c r="K57" s="68">
        <v>102.10152057627394</v>
      </c>
      <c r="L57" s="68">
        <v>120.20862576785088</v>
      </c>
      <c r="M57" s="68">
        <v>100.06670814618938</v>
      </c>
      <c r="N57" s="68">
        <v>100.48002369235186</v>
      </c>
      <c r="O57" s="68">
        <v>104.57085506534457</v>
      </c>
      <c r="P57" s="8">
        <f>O57/O56*100-100</f>
        <v>-0.73753620949183585</v>
      </c>
      <c r="Q57" s="7">
        <f>O57/O44*100-100</f>
        <v>33.75615685217096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3">
      <c r="B58" s="26" t="s">
        <v>142</v>
      </c>
      <c r="C58" s="68">
        <v>108.20585228826491</v>
      </c>
      <c r="D58" s="68">
        <v>102.04146138499961</v>
      </c>
      <c r="E58" s="68">
        <v>103.18254453908246</v>
      </c>
      <c r="F58" s="68">
        <v>111.32499708199121</v>
      </c>
      <c r="G58" s="68">
        <v>105.68910063893503</v>
      </c>
      <c r="H58" s="68">
        <v>102.1110911572498</v>
      </c>
      <c r="I58" s="68">
        <v>101.18312623011045</v>
      </c>
      <c r="J58" s="68">
        <v>113.10918970025166</v>
      </c>
      <c r="K58" s="68">
        <v>103.00656025604719</v>
      </c>
      <c r="L58" s="68">
        <v>120.20862576785088</v>
      </c>
      <c r="M58" s="68">
        <v>100.66789799828997</v>
      </c>
      <c r="N58" s="68">
        <v>100.80708988851717</v>
      </c>
      <c r="O58" s="68">
        <v>107.70093435125683</v>
      </c>
      <c r="P58" s="8">
        <f>O58/O57*100-100</f>
        <v>2.9932616348564096</v>
      </c>
      <c r="Q58" s="7">
        <f>O58/O45*100-100</f>
        <v>35.700037754561151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3">
      <c r="B59" s="26" t="s">
        <v>143</v>
      </c>
      <c r="C59" s="68">
        <v>108.26229975536506</v>
      </c>
      <c r="D59" s="68">
        <v>101.56406173667592</v>
      </c>
      <c r="E59" s="68">
        <v>103.50592478057351</v>
      </c>
      <c r="F59" s="68">
        <v>111.42456232382729</v>
      </c>
      <c r="G59" s="68">
        <v>106.32001026327248</v>
      </c>
      <c r="H59" s="68">
        <v>102.92360347325544</v>
      </c>
      <c r="I59" s="68">
        <v>101.29862733420021</v>
      </c>
      <c r="J59" s="68">
        <v>116.64755084255341</v>
      </c>
      <c r="K59" s="68">
        <v>103.24548646805704</v>
      </c>
      <c r="L59" s="68">
        <v>141.08324790609447</v>
      </c>
      <c r="M59" s="68">
        <v>120.73441694473216</v>
      </c>
      <c r="N59" s="68">
        <v>100.14243408272658</v>
      </c>
      <c r="O59" s="68">
        <v>108.95254002723337</v>
      </c>
      <c r="P59" s="8">
        <f>O59/O58*100-100</f>
        <v>1.1621121799134499</v>
      </c>
      <c r="Q59" s="7">
        <f>O59/O46*100-100</f>
        <v>35.810827399999994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3">
      <c r="B60" s="26" t="s">
        <v>124</v>
      </c>
      <c r="C60" s="68">
        <v>109.6833783757953</v>
      </c>
      <c r="D60" s="68">
        <v>101.62786755717755</v>
      </c>
      <c r="E60" s="68">
        <v>104.24612909723056</v>
      </c>
      <c r="F60" s="68">
        <v>111.45681562717064</v>
      </c>
      <c r="G60" s="68">
        <v>106.06054639053339</v>
      </c>
      <c r="H60" s="68">
        <v>102.7458080471702</v>
      </c>
      <c r="I60" s="68">
        <v>100.89216520857389</v>
      </c>
      <c r="J60" s="68">
        <v>120.91546258994565</v>
      </c>
      <c r="K60" s="68">
        <v>102.87746474724618</v>
      </c>
      <c r="L60" s="68">
        <v>141.05107180811018</v>
      </c>
      <c r="M60" s="68">
        <v>121.55788421012103</v>
      </c>
      <c r="N60" s="68">
        <v>100.7548217988253</v>
      </c>
      <c r="O60" s="68">
        <v>109.54327993445357</v>
      </c>
      <c r="P60" s="8">
        <f>O60/O59*100-100</f>
        <v>0.54219929803613809</v>
      </c>
      <c r="Q60" s="7">
        <f>O60/O47*100-100</f>
        <v>35.465724592283749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>
      <c r="R61" s="69"/>
      <c r="S61" s="69"/>
    </row>
    <row r="62" spans="1:30" ht="13">
      <c r="A62" s="5">
        <v>2023</v>
      </c>
      <c r="B62" s="26" t="s">
        <v>125</v>
      </c>
      <c r="C62" s="68">
        <v>108.39211477277155</v>
      </c>
      <c r="D62" s="68">
        <v>101.69457693735146</v>
      </c>
      <c r="E62" s="68">
        <v>103.57378348811264</v>
      </c>
      <c r="F62" s="68">
        <v>111.58244337829504</v>
      </c>
      <c r="G62" s="68">
        <v>106.4184292548258</v>
      </c>
      <c r="H62" s="68">
        <v>102.94313533991109</v>
      </c>
      <c r="I62" s="68">
        <v>101.28452971287913</v>
      </c>
      <c r="J62" s="68">
        <v>116.64755084255341</v>
      </c>
      <c r="K62" s="68">
        <v>103.30281278445901</v>
      </c>
      <c r="L62" s="68">
        <v>141.08324790609447</v>
      </c>
      <c r="M62" s="68">
        <v>120.78546405639713</v>
      </c>
      <c r="N62" s="68">
        <v>101.31536548873794</v>
      </c>
      <c r="O62" s="68">
        <v>109.1280672137937</v>
      </c>
      <c r="P62" s="8">
        <f>O62/O60*100-100</f>
        <v>-0.379039883513002</v>
      </c>
      <c r="Q62" s="7">
        <f t="shared" ref="Q62:Q67" si="15">O62/O49*100-100</f>
        <v>33.024008937736482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13">
      <c r="B63" s="26" t="s">
        <v>129</v>
      </c>
      <c r="C63" s="68">
        <v>102.28002137432213</v>
      </c>
      <c r="D63" s="68">
        <v>97.451861573565836</v>
      </c>
      <c r="E63" s="68">
        <v>101.90900090724035</v>
      </c>
      <c r="F63" s="68">
        <v>105.89410246220571</v>
      </c>
      <c r="G63" s="68">
        <v>105.06949989212907</v>
      </c>
      <c r="H63" s="68">
        <v>101.77292337153553</v>
      </c>
      <c r="I63" s="68">
        <v>96.34080360137645</v>
      </c>
      <c r="J63" s="68">
        <v>113.74758954500827</v>
      </c>
      <c r="K63" s="68">
        <v>100.78366101353934</v>
      </c>
      <c r="L63" s="68">
        <v>141.08324790609447</v>
      </c>
      <c r="M63" s="68">
        <v>116.15898547223196</v>
      </c>
      <c r="N63" s="68">
        <v>92.901973866054405</v>
      </c>
      <c r="O63" s="68">
        <v>104.13239376390003</v>
      </c>
      <c r="P63" s="8">
        <f t="shared" ref="P63:P68" si="16">O63/O62*100-100</f>
        <v>-4.5778080538223094</v>
      </c>
      <c r="Q63" s="7">
        <f t="shared" si="15"/>
        <v>24.973718425427151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13">
      <c r="B64" s="26" t="s">
        <v>132</v>
      </c>
      <c r="C64" s="68">
        <v>101.24230230423441</v>
      </c>
      <c r="D64" s="68">
        <v>96.596369212972917</v>
      </c>
      <c r="E64" s="68">
        <v>101.39900946983587</v>
      </c>
      <c r="F64" s="68">
        <v>105.85182948814537</v>
      </c>
      <c r="G64" s="68">
        <v>104.32062194236556</v>
      </c>
      <c r="H64" s="68">
        <v>101.43996754642733</v>
      </c>
      <c r="I64" s="68">
        <v>96.134568736604407</v>
      </c>
      <c r="J64" s="68">
        <v>114.36238845368706</v>
      </c>
      <c r="K64" s="68">
        <v>100.47818268245038</v>
      </c>
      <c r="L64" s="68">
        <v>141.08324790609447</v>
      </c>
      <c r="M64" s="68">
        <v>115.93165598567184</v>
      </c>
      <c r="N64" s="68">
        <v>92.578081935821785</v>
      </c>
      <c r="O64" s="68">
        <v>103.65613347599562</v>
      </c>
      <c r="P64" s="8">
        <f t="shared" si="16"/>
        <v>-0.45736035703187383</v>
      </c>
      <c r="Q64" s="7">
        <f t="shared" si="15"/>
        <v>22.451575808698294</v>
      </c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13">
      <c r="B65" s="26" t="s">
        <v>136</v>
      </c>
      <c r="C65" s="68">
        <v>100.93195316424115</v>
      </c>
      <c r="D65" s="68">
        <v>96.519478100796533</v>
      </c>
      <c r="E65" s="68">
        <v>101.32476565820735</v>
      </c>
      <c r="F65" s="68">
        <v>105.77822944907297</v>
      </c>
      <c r="G65" s="68">
        <v>104.12363924285388</v>
      </c>
      <c r="H65" s="68">
        <v>101.43321543590676</v>
      </c>
      <c r="I65" s="68">
        <v>95.747005631178951</v>
      </c>
      <c r="J65" s="68">
        <v>113.74680544545492</v>
      </c>
      <c r="K65" s="68">
        <v>100.18108218509262</v>
      </c>
      <c r="L65" s="68">
        <v>141.08324790609447</v>
      </c>
      <c r="M65" s="68">
        <v>115.84110823706189</v>
      </c>
      <c r="N65" s="68">
        <v>92.384606389470278</v>
      </c>
      <c r="O65" s="68">
        <v>103.45204473704105</v>
      </c>
      <c r="P65" s="8">
        <f t="shared" si="16"/>
        <v>-0.19689017148400012</v>
      </c>
      <c r="Q65" s="7">
        <f t="shared" si="15"/>
        <v>15.869784907443815</v>
      </c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13">
      <c r="B66" s="26" t="s">
        <v>137</v>
      </c>
      <c r="C66" s="68">
        <v>100.59237088391971</v>
      </c>
      <c r="D66" s="68">
        <v>96.450843552402787</v>
      </c>
      <c r="E66" s="68">
        <v>101.26038661875511</v>
      </c>
      <c r="F66" s="68">
        <v>105.57531765344771</v>
      </c>
      <c r="G66" s="68">
        <v>104.0159131210868</v>
      </c>
      <c r="H66" s="68">
        <v>101.42184253241874</v>
      </c>
      <c r="I66" s="68">
        <v>95.529015139132966</v>
      </c>
      <c r="J66" s="68">
        <v>113.66228733441731</v>
      </c>
      <c r="K66" s="68">
        <v>100.1542651516132</v>
      </c>
      <c r="L66" s="68">
        <v>141.08324790609447</v>
      </c>
      <c r="M66" s="68">
        <v>115.80130984191823</v>
      </c>
      <c r="N66" s="68">
        <v>92.397256548608013</v>
      </c>
      <c r="O66" s="68">
        <v>103.25690364047701</v>
      </c>
      <c r="P66" s="8">
        <f t="shared" si="16"/>
        <v>-0.18862952110812614</v>
      </c>
      <c r="Q66" s="7">
        <f t="shared" si="15"/>
        <v>12.277363025543082</v>
      </c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13">
      <c r="B67" s="26" t="s">
        <v>138</v>
      </c>
      <c r="C67" s="68">
        <v>100.4543345795588</v>
      </c>
      <c r="D67" s="68">
        <v>96.588803712460304</v>
      </c>
      <c r="E67" s="68">
        <v>100.19652856455291</v>
      </c>
      <c r="F67" s="68">
        <v>104.21226618684466</v>
      </c>
      <c r="G67" s="68">
        <v>103.0484969432854</v>
      </c>
      <c r="H67" s="68">
        <v>101.18120518516204</v>
      </c>
      <c r="I67" s="68">
        <v>95.227801651595257</v>
      </c>
      <c r="J67" s="68">
        <v>113.59689681872932</v>
      </c>
      <c r="K67" s="68">
        <v>98.814880246974994</v>
      </c>
      <c r="L67" s="68">
        <v>141.08324790609447</v>
      </c>
      <c r="M67" s="68">
        <v>115.41044855864631</v>
      </c>
      <c r="N67" s="68">
        <v>92.443171150248062</v>
      </c>
      <c r="O67" s="68">
        <v>102.68442654612871</v>
      </c>
      <c r="P67" s="8">
        <f t="shared" si="16"/>
        <v>-0.554420163848377</v>
      </c>
      <c r="Q67" s="7">
        <f t="shared" si="15"/>
        <v>2.6844265461287051</v>
      </c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ht="13">
      <c r="B68" s="26" t="s">
        <v>139</v>
      </c>
      <c r="C68" s="68">
        <v>100.28006353522703</v>
      </c>
      <c r="D68" s="68">
        <v>96.490946823323256</v>
      </c>
      <c r="E68" s="68">
        <v>100.69906239328606</v>
      </c>
      <c r="F68" s="68">
        <v>104.25912457239119</v>
      </c>
      <c r="G68" s="68">
        <v>103.62287140849764</v>
      </c>
      <c r="H68" s="68">
        <v>101.1764173400103</v>
      </c>
      <c r="I68" s="68">
        <v>95.192947653037336</v>
      </c>
      <c r="J68" s="68">
        <v>113.63563195749539</v>
      </c>
      <c r="K68" s="68">
        <v>98.777388102362821</v>
      </c>
      <c r="L68" s="68">
        <v>142.29680900247502</v>
      </c>
      <c r="M68" s="68">
        <v>118.02363579518537</v>
      </c>
      <c r="N68" s="68">
        <v>93.010279623930614</v>
      </c>
      <c r="O68" s="68">
        <v>102.80391993979534</v>
      </c>
      <c r="P68" s="8">
        <f t="shared" si="16"/>
        <v>0.11636953887349932</v>
      </c>
      <c r="Q68" s="7">
        <f t="shared" ref="Q68:Q73" si="17">O68/O55*100-100</f>
        <v>-0.8625009617756092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ht="13">
      <c r="B69" s="26" t="s">
        <v>140</v>
      </c>
      <c r="C69" s="68">
        <v>100.24850185326086</v>
      </c>
      <c r="D69" s="68">
        <v>96.441762747989884</v>
      </c>
      <c r="E69" s="68">
        <v>100.66447937545296</v>
      </c>
      <c r="F69" s="68">
        <v>104.23323597982007</v>
      </c>
      <c r="G69" s="68">
        <v>103.43880799809693</v>
      </c>
      <c r="H69" s="68">
        <v>101.18608037789357</v>
      </c>
      <c r="I69" s="68">
        <v>95.577127748131431</v>
      </c>
      <c r="J69" s="68">
        <v>113.61934199801954</v>
      </c>
      <c r="K69" s="68">
        <v>98.778856118110681</v>
      </c>
      <c r="L69" s="68">
        <v>142.30965332105964</v>
      </c>
      <c r="M69" s="68">
        <v>118.01501336165447</v>
      </c>
      <c r="N69" s="68">
        <v>93.041516844907918</v>
      </c>
      <c r="O69" s="68">
        <v>102.80770137788102</v>
      </c>
      <c r="P69" s="8">
        <f>O69/O68*100-100</f>
        <v>3.6783014576684536E-3</v>
      </c>
      <c r="Q69" s="7">
        <f t="shared" si="17"/>
        <v>-2.411185898495404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ht="13">
      <c r="B70" s="26" t="s">
        <v>141</v>
      </c>
      <c r="C70" s="68">
        <v>100.59433631934611</v>
      </c>
      <c r="D70" s="68">
        <v>96.53522857584565</v>
      </c>
      <c r="E70" s="68">
        <v>100.61712942558725</v>
      </c>
      <c r="F70" s="68">
        <v>104.23572997096049</v>
      </c>
      <c r="G70" s="68">
        <v>103.74404859197399</v>
      </c>
      <c r="H70" s="68">
        <v>100.9742659203861</v>
      </c>
      <c r="I70" s="68">
        <v>96.132932594069317</v>
      </c>
      <c r="J70" s="68">
        <v>116.55353714307532</v>
      </c>
      <c r="K70" s="68">
        <v>98.328401332282624</v>
      </c>
      <c r="L70" s="68">
        <v>141.69590284606798</v>
      </c>
      <c r="M70" s="68">
        <v>117.75643964978791</v>
      </c>
      <c r="N70" s="68">
        <v>93.697628445130448</v>
      </c>
      <c r="O70" s="68">
        <v>103.06012730003592</v>
      </c>
      <c r="P70" s="8">
        <f>O70/O69*100-100</f>
        <v>0.24553211361771332</v>
      </c>
      <c r="Q70" s="7">
        <f t="shared" si="17"/>
        <v>-1.4446929446686028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ht="13">
      <c r="B71" s="26" t="s">
        <v>142</v>
      </c>
      <c r="C71" s="68">
        <v>101.65240885676508</v>
      </c>
      <c r="D71" s="68">
        <v>97.10071086348286</v>
      </c>
      <c r="E71" s="68">
        <v>101.52939113869633</v>
      </c>
      <c r="F71" s="68">
        <v>105.13095824466811</v>
      </c>
      <c r="G71" s="68">
        <v>104.29193211806181</v>
      </c>
      <c r="H71" s="68">
        <v>101.40490807397072</v>
      </c>
      <c r="I71" s="68">
        <v>97.020440601304173</v>
      </c>
      <c r="J71" s="68">
        <v>116.55353714307532</v>
      </c>
      <c r="K71" s="68">
        <v>97.958392878741492</v>
      </c>
      <c r="L71" s="68">
        <v>142.89627426485475</v>
      </c>
      <c r="M71" s="68">
        <v>118.10211416144423</v>
      </c>
      <c r="N71" s="68">
        <v>94.234496770034923</v>
      </c>
      <c r="O71" s="68">
        <v>103.89669450979403</v>
      </c>
      <c r="P71" s="8">
        <f>O71/O70*100-100</f>
        <v>0.81172732042395523</v>
      </c>
      <c r="Q71" s="7">
        <f t="shared" si="17"/>
        <v>-3.5322254763878078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ht="13">
      <c r="B72" s="26" t="s">
        <v>143</v>
      </c>
      <c r="C72" s="68">
        <v>102.00835642235114</v>
      </c>
      <c r="D72" s="68">
        <v>97.254377064663998</v>
      </c>
      <c r="E72" s="68">
        <v>101.69696275464055</v>
      </c>
      <c r="F72" s="68">
        <v>107.45682249948607</v>
      </c>
      <c r="G72" s="68">
        <v>103.90120101491421</v>
      </c>
      <c r="H72" s="68">
        <v>101.50483590007507</v>
      </c>
      <c r="I72" s="68">
        <v>97.015286061273343</v>
      </c>
      <c r="J72" s="68">
        <v>119.18362309183686</v>
      </c>
      <c r="K72" s="68">
        <v>97.72513016206193</v>
      </c>
      <c r="L72" s="68">
        <v>145.70479255757948</v>
      </c>
      <c r="M72" s="68">
        <v>116.06088231046657</v>
      </c>
      <c r="N72" s="68">
        <v>93.893106903031025</v>
      </c>
      <c r="O72" s="68">
        <v>104.78562767344147</v>
      </c>
      <c r="P72" s="8">
        <f>O72/O71*100-100</f>
        <v>0.85559330625638097</v>
      </c>
      <c r="Q72" s="7">
        <f t="shared" si="17"/>
        <v>-3.8245206148937427</v>
      </c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13">
      <c r="B73" s="26" t="s">
        <v>124</v>
      </c>
      <c r="C73" s="68">
        <v>104.30980192771524</v>
      </c>
      <c r="D73" s="68">
        <v>98.77447754385058</v>
      </c>
      <c r="E73" s="68">
        <v>102.81263722349104</v>
      </c>
      <c r="F73" s="68">
        <v>109.34394953087826</v>
      </c>
      <c r="G73" s="68">
        <v>104.54048298722333</v>
      </c>
      <c r="H73" s="68">
        <v>101.54164220548907</v>
      </c>
      <c r="I73" s="68">
        <v>96.859925169408399</v>
      </c>
      <c r="J73" s="68">
        <v>119.37153647781153</v>
      </c>
      <c r="K73" s="68">
        <v>99.114746757212586</v>
      </c>
      <c r="L73" s="68">
        <v>145.70479255757948</v>
      </c>
      <c r="M73" s="68">
        <v>116.65359841167113</v>
      </c>
      <c r="N73" s="68">
        <v>94.696753981158707</v>
      </c>
      <c r="O73" s="68">
        <v>106.26648833990079</v>
      </c>
      <c r="P73" s="8">
        <f>O73/O72*100-100</f>
        <v>1.4132287980125824</v>
      </c>
      <c r="Q73" s="7">
        <f t="shared" si="17"/>
        <v>-2.9913214179030234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13">
      <c r="B74" s="26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13">
      <c r="A75" s="5">
        <v>2024</v>
      </c>
      <c r="B75" s="26" t="s">
        <v>125</v>
      </c>
      <c r="C75" s="68">
        <v>105.67968811366006</v>
      </c>
      <c r="D75" s="68">
        <v>96.578201641866926</v>
      </c>
      <c r="E75" s="68">
        <v>99.151405302024827</v>
      </c>
      <c r="F75" s="68">
        <v>107.17169052452779</v>
      </c>
      <c r="G75" s="68">
        <v>103.15156567402252</v>
      </c>
      <c r="H75" s="68">
        <v>96.494467721592471</v>
      </c>
      <c r="I75" s="68">
        <v>107.00370998744508</v>
      </c>
      <c r="J75" s="68">
        <v>105.40937170267928</v>
      </c>
      <c r="K75" s="68">
        <v>92.920693709673401</v>
      </c>
      <c r="L75" s="68">
        <v>152.64400879490017</v>
      </c>
      <c r="M75" s="68">
        <v>116.30451146782696</v>
      </c>
      <c r="N75" s="68">
        <v>89.516025409600701</v>
      </c>
      <c r="O75" s="68">
        <v>105.98017902476224</v>
      </c>
      <c r="P75" s="8">
        <f>O75/O73*100-100</f>
        <v>-0.26942578004720019</v>
      </c>
      <c r="Q75" s="7">
        <f t="shared" ref="Q75:Q81" si="18">O75/O62*100-100</f>
        <v>-2.8845816382548151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13">
      <c r="B76" s="26" t="s">
        <v>129</v>
      </c>
      <c r="C76" s="68">
        <v>104.91263897734153</v>
      </c>
      <c r="D76" s="68">
        <v>96.183613274578164</v>
      </c>
      <c r="E76" s="68">
        <v>98.862600069889496</v>
      </c>
      <c r="F76" s="68">
        <v>107.10868167428636</v>
      </c>
      <c r="G76" s="68">
        <v>103.78765163359512</v>
      </c>
      <c r="H76" s="68">
        <v>96.577029715533726</v>
      </c>
      <c r="I76" s="68">
        <v>107.34591879490026</v>
      </c>
      <c r="J76" s="68">
        <v>105.39140123662651</v>
      </c>
      <c r="K76" s="68">
        <v>92.574771269805481</v>
      </c>
      <c r="L76" s="68">
        <v>152.64400879490017</v>
      </c>
      <c r="M76" s="68">
        <v>116.34361449698464</v>
      </c>
      <c r="N76" s="68">
        <v>90.128151318807284</v>
      </c>
      <c r="O76" s="68">
        <v>105.7859567533492</v>
      </c>
      <c r="P76" s="8">
        <f t="shared" ref="P76:P82" si="19">O76/O75*100-100</f>
        <v>-0.18326282631365132</v>
      </c>
      <c r="Q76" s="7">
        <f t="shared" si="18"/>
        <v>1.5879429346436638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3">
      <c r="B77" s="26" t="s">
        <v>132</v>
      </c>
      <c r="C77" s="68">
        <v>105.05827526214318</v>
      </c>
      <c r="D77" s="68">
        <v>96.16604493545438</v>
      </c>
      <c r="E77" s="68">
        <v>99.021003075489091</v>
      </c>
      <c r="F77" s="68">
        <v>107.10448236769784</v>
      </c>
      <c r="G77" s="68">
        <v>104.41311909946747</v>
      </c>
      <c r="H77" s="68">
        <v>96.73771796415447</v>
      </c>
      <c r="I77" s="68">
        <v>108.10747272196144</v>
      </c>
      <c r="J77" s="68">
        <v>105.03376416604995</v>
      </c>
      <c r="K77" s="68">
        <v>92.429773664472364</v>
      </c>
      <c r="L77" s="68">
        <v>152.64400879490017</v>
      </c>
      <c r="M77" s="68">
        <v>117.07126931982761</v>
      </c>
      <c r="N77" s="68">
        <v>90.619478943131384</v>
      </c>
      <c r="O77" s="68">
        <v>105.96253019265957</v>
      </c>
      <c r="P77" s="8">
        <f t="shared" si="19"/>
        <v>0.16691576531474084</v>
      </c>
      <c r="Q77" s="7">
        <f t="shared" si="18"/>
        <v>2.2250460627089268</v>
      </c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13">
      <c r="B78" s="26" t="s">
        <v>136</v>
      </c>
      <c r="C78" s="68">
        <v>104.74711186814432</v>
      </c>
      <c r="D78" s="68">
        <v>96.214694838592933</v>
      </c>
      <c r="E78" s="68">
        <v>99.383627452143728</v>
      </c>
      <c r="F78" s="68">
        <v>108.78567863537182</v>
      </c>
      <c r="G78" s="68">
        <v>104.70343841306364</v>
      </c>
      <c r="H78" s="68">
        <v>96.678345527251679</v>
      </c>
      <c r="I78" s="68">
        <v>108.40955349151872</v>
      </c>
      <c r="J78" s="68">
        <v>104.70989748315026</v>
      </c>
      <c r="K78" s="68">
        <v>91.764691262172789</v>
      </c>
      <c r="L78" s="68">
        <v>162.81276548506241</v>
      </c>
      <c r="M78" s="68">
        <v>115.91684451698431</v>
      </c>
      <c r="N78" s="68">
        <v>90.246097744648722</v>
      </c>
      <c r="O78" s="68">
        <v>106.75976006356467</v>
      </c>
      <c r="P78" s="8">
        <f t="shared" si="19"/>
        <v>0.75236960598768121</v>
      </c>
      <c r="Q78" s="7">
        <f t="shared" si="18"/>
        <v>3.1973416619568269</v>
      </c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13">
      <c r="B79" s="26" t="s">
        <v>137</v>
      </c>
      <c r="C79" s="68">
        <v>104.88127320805512</v>
      </c>
      <c r="D79" s="68">
        <v>96.384025435272932</v>
      </c>
      <c r="E79" s="68">
        <v>99.441600101894366</v>
      </c>
      <c r="F79" s="68">
        <v>108.7974834337541</v>
      </c>
      <c r="G79" s="68">
        <v>105.02243990778304</v>
      </c>
      <c r="H79" s="68">
        <v>96.682268451443008</v>
      </c>
      <c r="I79" s="68">
        <v>108.42538739784727</v>
      </c>
      <c r="J79" s="68">
        <v>104.69825788607992</v>
      </c>
      <c r="K79" s="68">
        <v>92.190749169721087</v>
      </c>
      <c r="L79" s="68">
        <v>162.81276548506241</v>
      </c>
      <c r="M79" s="68">
        <v>115.99242229941854</v>
      </c>
      <c r="N79" s="68">
        <v>90.402271697459426</v>
      </c>
      <c r="O79" s="68">
        <v>106.85435620587737</v>
      </c>
      <c r="P79" s="8">
        <f t="shared" si="19"/>
        <v>8.8606551997088445E-2</v>
      </c>
      <c r="Q79" s="7">
        <f t="shared" si="18"/>
        <v>3.4839826089750687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13">
      <c r="B80" s="26" t="s">
        <v>138</v>
      </c>
      <c r="C80" s="68">
        <v>104.12264428771961</v>
      </c>
      <c r="D80" s="68">
        <v>95.886721592486253</v>
      </c>
      <c r="E80" s="68">
        <v>99.210949749256102</v>
      </c>
      <c r="F80" s="68">
        <v>108.78204721318768</v>
      </c>
      <c r="G80" s="68">
        <v>104.99606169413805</v>
      </c>
      <c r="H80" s="68">
        <v>96.508107235127412</v>
      </c>
      <c r="I80" s="68">
        <v>108.23266589209697</v>
      </c>
      <c r="J80" s="68">
        <v>104.69825788607992</v>
      </c>
      <c r="K80" s="68">
        <v>92.26089530961309</v>
      </c>
      <c r="L80" s="68">
        <v>162.81276548506241</v>
      </c>
      <c r="M80" s="68">
        <v>115.88378236139616</v>
      </c>
      <c r="N80" s="68">
        <v>90.186396707043755</v>
      </c>
      <c r="O80" s="68">
        <v>106.54463499018379</v>
      </c>
      <c r="P80" s="8">
        <f t="shared" si="19"/>
        <v>-0.28985361635311335</v>
      </c>
      <c r="Q80" s="7">
        <f t="shared" si="18"/>
        <v>3.7592929852132642</v>
      </c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13">
      <c r="B81" s="26" t="s">
        <v>139</v>
      </c>
      <c r="C81" s="68">
        <v>104.04988801847513</v>
      </c>
      <c r="D81" s="68">
        <v>95.910811182317843</v>
      </c>
      <c r="E81" s="68">
        <v>99.14186862174661</v>
      </c>
      <c r="F81" s="68">
        <v>108.76721033586483</v>
      </c>
      <c r="G81" s="68">
        <v>104.224228364691</v>
      </c>
      <c r="H81" s="68">
        <v>96.32719177536984</v>
      </c>
      <c r="I81" s="68">
        <v>107.73963153983135</v>
      </c>
      <c r="J81" s="68">
        <v>104.49403525968761</v>
      </c>
      <c r="K81" s="68">
        <v>92.18810027642435</v>
      </c>
      <c r="L81" s="68">
        <v>164.44452723493146</v>
      </c>
      <c r="M81" s="68">
        <v>117.88869755793229</v>
      </c>
      <c r="N81" s="68">
        <v>89.619758139599341</v>
      </c>
      <c r="O81" s="68">
        <v>106.47854396085891</v>
      </c>
      <c r="P81" s="8">
        <f t="shared" si="19"/>
        <v>-6.203130672038526E-2</v>
      </c>
      <c r="Q81" s="7">
        <f t="shared" si="18"/>
        <v>3.5744006874597147</v>
      </c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13">
      <c r="B82" s="26" t="s">
        <v>140</v>
      </c>
      <c r="C82" s="68">
        <v>104.51857785453704</v>
      </c>
      <c r="D82" s="68">
        <v>96.081432619587744</v>
      </c>
      <c r="E82" s="68">
        <v>98.777406726976622</v>
      </c>
      <c r="F82" s="68">
        <v>108.76104827555874</v>
      </c>
      <c r="G82" s="68">
        <v>104.64766397271855</v>
      </c>
      <c r="H82" s="68">
        <v>96.288155188206645</v>
      </c>
      <c r="I82" s="68">
        <v>107.77695687950315</v>
      </c>
      <c r="J82" s="68">
        <v>104.57081060504504</v>
      </c>
      <c r="K82" s="68">
        <v>92.425040201208688</v>
      </c>
      <c r="L82" s="68">
        <v>164.41520106216552</v>
      </c>
      <c r="M82" s="68">
        <v>118.00165649016225</v>
      </c>
      <c r="N82" s="68">
        <v>89.62810909781777</v>
      </c>
      <c r="O82" s="68">
        <v>106.64898085989198</v>
      </c>
      <c r="P82" s="8">
        <f t="shared" si="19"/>
        <v>0.16006689488139614</v>
      </c>
      <c r="Q82" s="7">
        <f>O82/O69*100-100</f>
        <v>3.7363732780017358</v>
      </c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13">
      <c r="B83" s="26" t="s">
        <v>141</v>
      </c>
      <c r="C83" s="68">
        <v>106.00146550129648</v>
      </c>
      <c r="D83" s="68">
        <v>97.715978352232455</v>
      </c>
      <c r="E83" s="68">
        <v>99.068598933280327</v>
      </c>
      <c r="F83" s="68">
        <v>108.94940359284057</v>
      </c>
      <c r="G83" s="68">
        <v>106.15719427259832</v>
      </c>
      <c r="H83" s="68">
        <v>96.438549242122733</v>
      </c>
      <c r="I83" s="68">
        <v>107.85676222429927</v>
      </c>
      <c r="J83" s="68">
        <v>104.69096193190785</v>
      </c>
      <c r="K83" s="68">
        <v>93.374525580992312</v>
      </c>
      <c r="L83" s="68">
        <v>164.44580077645037</v>
      </c>
      <c r="M83" s="68">
        <v>118.74989840663741</v>
      </c>
      <c r="N83" s="68">
        <v>90.269977761830191</v>
      </c>
      <c r="O83" s="68">
        <v>107.42223036248866</v>
      </c>
      <c r="P83" s="8">
        <f>O83/O82*100-100</f>
        <v>0.72504162380373316</v>
      </c>
      <c r="Q83" s="7">
        <f>O83/O70*100-100</f>
        <v>4.2325807048088251</v>
      </c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13">
      <c r="B84" s="26" t="s">
        <v>142</v>
      </c>
      <c r="C84" s="68">
        <v>107.59673756417835</v>
      </c>
      <c r="D84" s="68">
        <v>97.822018891830126</v>
      </c>
      <c r="E84" s="68">
        <v>99.729278990622731</v>
      </c>
      <c r="F84" s="68">
        <v>109.14254439992965</v>
      </c>
      <c r="G84" s="68">
        <v>106.56352825531172</v>
      </c>
      <c r="H84" s="68">
        <v>97.091559137822188</v>
      </c>
      <c r="I84" s="68">
        <v>107.96735014260771</v>
      </c>
      <c r="J84" s="68">
        <v>105.16723500395123</v>
      </c>
      <c r="K84" s="68">
        <v>93.161585440759453</v>
      </c>
      <c r="L84" s="68">
        <v>164.45217964232975</v>
      </c>
      <c r="M84" s="68">
        <v>119.2639382370788</v>
      </c>
      <c r="N84" s="68">
        <v>91.252382651376578</v>
      </c>
      <c r="O84" s="68">
        <v>108.12606030608302</v>
      </c>
      <c r="P84" s="8">
        <f>O84/O83*100-100</f>
        <v>0.65519952547934679</v>
      </c>
      <c r="Q84" s="7">
        <f>O84/O71*100-100</f>
        <v>4.0707414381602831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13">
      <c r="B85" s="26" t="s">
        <v>143</v>
      </c>
      <c r="C85" s="68">
        <v>107.60624144885415</v>
      </c>
      <c r="D85" s="68">
        <v>97.815379470634397</v>
      </c>
      <c r="E85" s="68">
        <v>99.842761059408957</v>
      </c>
      <c r="F85" s="68">
        <v>109.13803079070615</v>
      </c>
      <c r="G85" s="68">
        <v>107.17797256719192</v>
      </c>
      <c r="H85" s="68">
        <v>97.236174765113944</v>
      </c>
      <c r="I85" s="68">
        <v>108.14252553645626</v>
      </c>
      <c r="J85" s="68">
        <v>105.35071621974136</v>
      </c>
      <c r="K85" s="68">
        <v>93.445478701909025</v>
      </c>
      <c r="L85" s="68">
        <v>164.9017645342428</v>
      </c>
      <c r="M85" s="68">
        <v>119.33958099022838</v>
      </c>
      <c r="N85" s="68">
        <v>91.342438772255207</v>
      </c>
      <c r="O85" s="68">
        <v>108.21872517082895</v>
      </c>
      <c r="P85" s="8">
        <f>O85/O84*100-100</f>
        <v>8.5700768606216116E-2</v>
      </c>
      <c r="Q85" s="7">
        <f>O85/O72*100-100</f>
        <v>3.2763057049069175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13">
      <c r="B86" s="26" t="s">
        <v>124</v>
      </c>
      <c r="C86" s="68">
        <v>109.68543842958233</v>
      </c>
      <c r="D86" s="68">
        <v>97.403761653954518</v>
      </c>
      <c r="E86" s="68">
        <v>100.07212317739891</v>
      </c>
      <c r="F86" s="68">
        <v>109.12535049720678</v>
      </c>
      <c r="G86" s="68">
        <v>106.78512892065605</v>
      </c>
      <c r="H86" s="68">
        <v>97.256825912265114</v>
      </c>
      <c r="I86" s="68">
        <v>108.22969592958528</v>
      </c>
      <c r="J86" s="68">
        <v>105.21826274324785</v>
      </c>
      <c r="K86" s="68">
        <v>93.321051690097605</v>
      </c>
      <c r="L86" s="68">
        <v>166.28255852292983</v>
      </c>
      <c r="M86" s="68">
        <v>119.39018456812343</v>
      </c>
      <c r="N86" s="68">
        <v>91.490124926408143</v>
      </c>
      <c r="O86" s="68">
        <v>108.90520806015847</v>
      </c>
      <c r="P86" s="8">
        <f>O86/O85*100-100</f>
        <v>0.63434760319518091</v>
      </c>
      <c r="Q86" s="7">
        <f>O86/O73*100-100</f>
        <v>2.4831155724442056</v>
      </c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8" spans="1:30" ht="13">
      <c r="A88" s="5">
        <v>2025</v>
      </c>
      <c r="B88" s="26" t="s">
        <v>125</v>
      </c>
      <c r="C88" s="68">
        <v>128.11525104659557</v>
      </c>
      <c r="D88" s="68">
        <v>111.79152261795366</v>
      </c>
      <c r="E88" s="68">
        <v>111.62150812628474</v>
      </c>
      <c r="F88" s="68">
        <v>120.5297843507331</v>
      </c>
      <c r="G88" s="68">
        <v>119.68746479329705</v>
      </c>
      <c r="H88" s="68">
        <v>101.07269136121512</v>
      </c>
      <c r="I88" s="68">
        <v>111.11955276998671</v>
      </c>
      <c r="J88" s="68">
        <v>122.91105996825939</v>
      </c>
      <c r="K88" s="68">
        <v>94.833466081430132</v>
      </c>
      <c r="L88" s="68">
        <v>166.48254054665011</v>
      </c>
      <c r="M88" s="68">
        <v>122.01608278964927</v>
      </c>
      <c r="N88" s="68">
        <v>105.07915936025711</v>
      </c>
      <c r="O88" s="68">
        <v>121.42997534589729</v>
      </c>
      <c r="P88" s="8">
        <f>O88/O86*100-100</f>
        <v>11.500613706940641</v>
      </c>
      <c r="Q88" s="7">
        <f t="shared" ref="Q88:Q93" si="20">O88/O75*100-100</f>
        <v>14.578005494334192</v>
      </c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13">
      <c r="B89" s="26" t="s">
        <v>129</v>
      </c>
      <c r="C89" s="68">
        <v>128.41998795336752</v>
      </c>
      <c r="D89" s="68">
        <v>112.62092332627412</v>
      </c>
      <c r="E89" s="68">
        <v>112.25642031844421</v>
      </c>
      <c r="F89" s="68">
        <v>120.52851461832385</v>
      </c>
      <c r="G89" s="68">
        <v>119.99982938633354</v>
      </c>
      <c r="H89" s="68">
        <v>101.41547560029871</v>
      </c>
      <c r="I89" s="68">
        <v>111.28627180599919</v>
      </c>
      <c r="J89" s="68">
        <v>122.92190774328468</v>
      </c>
      <c r="K89" s="68">
        <v>95.030204280072653</v>
      </c>
      <c r="L89" s="68">
        <v>168.27342741721824</v>
      </c>
      <c r="M89" s="68">
        <v>122.52314192210756</v>
      </c>
      <c r="N89" s="68">
        <v>105.28117019876767</v>
      </c>
      <c r="O89" s="68">
        <v>121.72810298700831</v>
      </c>
      <c r="P89" s="8">
        <f t="shared" ref="P89:P94" si="21">O89/O88*100-100</f>
        <v>0.24551404236210317</v>
      </c>
      <c r="Q89" s="7">
        <f t="shared" si="20"/>
        <v>15.070191472418088</v>
      </c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13">
      <c r="B90" s="26" t="s">
        <v>132</v>
      </c>
      <c r="C90" s="68">
        <v>128.68529361937851</v>
      </c>
      <c r="D90" s="68">
        <v>112.89148881487959</v>
      </c>
      <c r="E90" s="68">
        <v>112.68567497185818</v>
      </c>
      <c r="F90" s="68">
        <v>120.55229403614379</v>
      </c>
      <c r="G90" s="68">
        <v>120.02357835628614</v>
      </c>
      <c r="H90" s="68">
        <v>101.51279692083287</v>
      </c>
      <c r="I90" s="68">
        <v>111.23705294341514</v>
      </c>
      <c r="J90" s="68">
        <v>122.91478305991227</v>
      </c>
      <c r="K90" s="68">
        <v>94.792233602088061</v>
      </c>
      <c r="L90" s="68">
        <v>168.2555618703295</v>
      </c>
      <c r="M90" s="68">
        <v>122.35127868247636</v>
      </c>
      <c r="N90" s="68">
        <v>105.75836889666314</v>
      </c>
      <c r="O90" s="68">
        <v>121.87077100113281</v>
      </c>
      <c r="P90" s="8">
        <f t="shared" si="21"/>
        <v>0.1172021995115955</v>
      </c>
      <c r="Q90" s="7">
        <f t="shared" si="20"/>
        <v>15.013081302937081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13">
      <c r="B91" s="26" t="s">
        <v>136</v>
      </c>
      <c r="C91" s="68">
        <v>128.64709102370915</v>
      </c>
      <c r="D91" s="68">
        <v>113.71955637193895</v>
      </c>
      <c r="E91" s="68">
        <v>113.11631156636561</v>
      </c>
      <c r="F91" s="68">
        <v>121.17592677201561</v>
      </c>
      <c r="G91" s="68">
        <v>120.22665537010462</v>
      </c>
      <c r="H91" s="68">
        <v>101.56105788416006</v>
      </c>
      <c r="I91" s="68">
        <v>111.08674130938691</v>
      </c>
      <c r="J91" s="68">
        <v>122.85466822358065</v>
      </c>
      <c r="K91" s="68">
        <v>94.713907287221886</v>
      </c>
      <c r="L91" s="68">
        <v>168.95545486303877</v>
      </c>
      <c r="M91" s="68">
        <v>121.98248725039912</v>
      </c>
      <c r="N91" s="68">
        <v>105.91285795460023</v>
      </c>
      <c r="O91" s="68">
        <v>122.12157535067406</v>
      </c>
      <c r="P91" s="8">
        <f t="shared" si="21"/>
        <v>0.20579532522930322</v>
      </c>
      <c r="Q91" s="7">
        <f t="shared" si="20"/>
        <v>14.389143697927921</v>
      </c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13">
      <c r="B92" s="26" t="s">
        <v>137</v>
      </c>
      <c r="C92" s="68">
        <v>127.50636106242165</v>
      </c>
      <c r="D92" s="68">
        <v>113.50979272772175</v>
      </c>
      <c r="E92" s="68">
        <v>112.92190674621806</v>
      </c>
      <c r="F92" s="68">
        <v>121.17215833103012</v>
      </c>
      <c r="G92" s="68">
        <v>120.39568970766645</v>
      </c>
      <c r="H92" s="68">
        <v>101.66830666440569</v>
      </c>
      <c r="I92" s="68">
        <v>111.11164216064988</v>
      </c>
      <c r="J92" s="68">
        <v>122.81538546212181</v>
      </c>
      <c r="K92" s="68">
        <v>94.455253876470408</v>
      </c>
      <c r="L92" s="68">
        <v>168.96192283421021</v>
      </c>
      <c r="M92" s="68">
        <v>122.03075981460948</v>
      </c>
      <c r="N92" s="68">
        <v>105.99286800856389</v>
      </c>
      <c r="O92" s="68">
        <v>121.75632311296054</v>
      </c>
      <c r="P92" s="8">
        <f t="shared" si="21"/>
        <v>-0.29908903210976234</v>
      </c>
      <c r="Q92" s="7">
        <f t="shared" si="20"/>
        <v>13.946054645045464</v>
      </c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13">
      <c r="B93" s="26" t="s">
        <v>138</v>
      </c>
      <c r="C93" s="68">
        <v>126.57266968191729</v>
      </c>
      <c r="D93" s="68">
        <v>113.67026304282641</v>
      </c>
      <c r="E93" s="68">
        <v>112.81315909260441</v>
      </c>
      <c r="F93" s="68">
        <v>121.157914542989</v>
      </c>
      <c r="G93" s="68">
        <v>120.53624100316401</v>
      </c>
      <c r="H93" s="68">
        <v>101.655282057877</v>
      </c>
      <c r="I93" s="68">
        <v>111.10640383390884</v>
      </c>
      <c r="J93" s="68">
        <v>122.79354834649396</v>
      </c>
      <c r="K93" s="68">
        <v>94.347930370846584</v>
      </c>
      <c r="L93" s="68">
        <v>169.48751392301045</v>
      </c>
      <c r="M93" s="68">
        <v>121.87140516550987</v>
      </c>
      <c r="N93" s="68">
        <v>105.99374528269668</v>
      </c>
      <c r="O93" s="68">
        <v>121.48772331320528</v>
      </c>
      <c r="P93" s="8">
        <f t="shared" si="21"/>
        <v>-0.22060439481739991</v>
      </c>
      <c r="Q93" s="7">
        <f t="shared" si="20"/>
        <v>14.025190779806266</v>
      </c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13">
      <c r="B94" s="26" t="s">
        <v>139</v>
      </c>
      <c r="C94" s="68">
        <v>126.17736831102583</v>
      </c>
      <c r="D94" s="68">
        <v>113.95242203436815</v>
      </c>
      <c r="E94" s="68">
        <v>112.59276150516592</v>
      </c>
      <c r="F94" s="68">
        <v>122.66506198549027</v>
      </c>
      <c r="G94" s="68">
        <v>119.81129815919958</v>
      </c>
      <c r="H94" s="68">
        <v>102.20625593421495</v>
      </c>
      <c r="I94" s="68">
        <v>111.48758710419857</v>
      </c>
      <c r="J94" s="68">
        <v>123.14759383374809</v>
      </c>
      <c r="K94" s="68">
        <v>94.455274852729175</v>
      </c>
      <c r="L94" s="68">
        <v>169.48751392301045</v>
      </c>
      <c r="M94" s="68">
        <v>122.24400620164083</v>
      </c>
      <c r="N94" s="68">
        <v>106.12022225960492</v>
      </c>
      <c r="O94" s="68">
        <v>121.81010167601916</v>
      </c>
      <c r="P94" s="8">
        <f t="shared" si="21"/>
        <v>0.26535879842175802</v>
      </c>
      <c r="Q94" s="7">
        <f t="shared" ref="Q94:Q99" si="22">O94/O81*100-100</f>
        <v>14.398729682851467</v>
      </c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13">
      <c r="B95" s="26" t="s">
        <v>140</v>
      </c>
      <c r="C95" s="68">
        <v>126.15049602799229</v>
      </c>
      <c r="D95" s="68">
        <v>114.29448063766417</v>
      </c>
      <c r="E95" s="68">
        <v>113.32783290206854</v>
      </c>
      <c r="F95" s="68">
        <v>122.64605933890736</v>
      </c>
      <c r="G95" s="68">
        <v>118.96523100481147</v>
      </c>
      <c r="H95" s="68">
        <v>101.97942349869493</v>
      </c>
      <c r="I95" s="68">
        <v>111.58667561589118</v>
      </c>
      <c r="J95" s="68">
        <v>122.87133300383579</v>
      </c>
      <c r="K95" s="68">
        <v>95.050975969098914</v>
      </c>
      <c r="L95" s="68">
        <v>169.9249927436731</v>
      </c>
      <c r="M95" s="68">
        <v>122.78366274090124</v>
      </c>
      <c r="N95" s="68">
        <v>105.8143966661701</v>
      </c>
      <c r="O95" s="68">
        <v>121.81635273386324</v>
      </c>
      <c r="P95" s="8">
        <f>O95/O94*100-100</f>
        <v>5.1318057846287957E-3</v>
      </c>
      <c r="Q95" s="7">
        <f t="shared" si="22"/>
        <v>14.221769164299005</v>
      </c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13">
      <c r="B96" s="26" t="s">
        <v>141</v>
      </c>
      <c r="C96" s="68">
        <v>126.25424323335223</v>
      </c>
      <c r="D96" s="68">
        <v>114.3347544802413</v>
      </c>
      <c r="E96" s="68">
        <v>113.36631824776263</v>
      </c>
      <c r="F96" s="68">
        <v>122.64142488425934</v>
      </c>
      <c r="G96" s="68">
        <v>118.55837805344009</v>
      </c>
      <c r="H96" s="68">
        <v>101.84668579352855</v>
      </c>
      <c r="I96" s="68">
        <v>111.36119323972851</v>
      </c>
      <c r="J96" s="68">
        <v>122.78670937708605</v>
      </c>
      <c r="K96" s="68">
        <v>94.973716689572953</v>
      </c>
      <c r="L96" s="68">
        <v>169.35930542618897</v>
      </c>
      <c r="M96" s="68">
        <v>122.73163037028968</v>
      </c>
      <c r="N96" s="68">
        <v>105.62415453311759</v>
      </c>
      <c r="O96" s="68">
        <v>121.76794748961206</v>
      </c>
      <c r="P96" s="8">
        <f>O96/O95*100-100</f>
        <v>-3.9736244900495876E-2</v>
      </c>
      <c r="Q96" s="7">
        <f t="shared" si="22"/>
        <v>13.354514311157743</v>
      </c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13">
      <c r="B97" s="26" t="s">
        <v>142</v>
      </c>
      <c r="C97" s="68">
        <v>126.47370227572213</v>
      </c>
      <c r="D97" s="68">
        <v>114.38602982253991</v>
      </c>
      <c r="E97" s="68">
        <v>113.22583630354666</v>
      </c>
      <c r="F97" s="68">
        <v>123.4863061689714</v>
      </c>
      <c r="G97" s="68">
        <v>119.25448357905368</v>
      </c>
      <c r="H97" s="68">
        <v>101.9712764760006</v>
      </c>
      <c r="I97" s="68">
        <v>111.90831299311208</v>
      </c>
      <c r="J97" s="68">
        <v>122.95081061724152</v>
      </c>
      <c r="K97" s="68">
        <v>95.234380230013201</v>
      </c>
      <c r="L97" s="68">
        <v>169.35930542618897</v>
      </c>
      <c r="M97" s="68">
        <v>122.91736288230048</v>
      </c>
      <c r="N97" s="68">
        <v>105.91809317595401</v>
      </c>
      <c r="O97" s="68">
        <v>122.18223285211221</v>
      </c>
      <c r="P97" s="8">
        <f>O97/O96*100-100</f>
        <v>0.34022529823415937</v>
      </c>
      <c r="Q97" s="7">
        <f t="shared" si="22"/>
        <v>12.999800886334896</v>
      </c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13">
      <c r="B98" s="26" t="s">
        <v>143</v>
      </c>
      <c r="C98" s="68">
        <v>126.70564165210354</v>
      </c>
      <c r="D98" s="68">
        <v>114.45032137725445</v>
      </c>
      <c r="E98" s="68">
        <v>113.33801535450286</v>
      </c>
      <c r="F98" s="68">
        <v>123.71707711167353</v>
      </c>
      <c r="G98" s="68">
        <v>119.25949417433991</v>
      </c>
      <c r="H98" s="68">
        <v>102.00044570268541</v>
      </c>
      <c r="I98" s="68">
        <v>111.73378440684684</v>
      </c>
      <c r="J98" s="68">
        <v>122.86587991065406</v>
      </c>
      <c r="K98" s="68">
        <v>95.178148855691333</v>
      </c>
      <c r="L98" s="68">
        <v>170.7506517311796</v>
      </c>
      <c r="M98" s="68">
        <v>122.99537368644833</v>
      </c>
      <c r="N98" s="68">
        <v>106.12651265585632</v>
      </c>
      <c r="O98" s="68">
        <v>122.38259749542136</v>
      </c>
      <c r="P98" s="8">
        <f>O98/O97*100-100</f>
        <v>0.16398836281841511</v>
      </c>
      <c r="Q98" s="7">
        <f t="shared" si="22"/>
        <v>13.088189961796346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13">
      <c r="B99" s="26" t="s">
        <v>124</v>
      </c>
      <c r="C99" s="68">
        <v>126.69059960953865</v>
      </c>
      <c r="D99" s="68">
        <v>114.19902439718867</v>
      </c>
      <c r="E99" s="68">
        <v>113.34411622538082</v>
      </c>
      <c r="F99" s="68">
        <v>123.80236454073729</v>
      </c>
      <c r="G99" s="68">
        <v>119.05742717466549</v>
      </c>
      <c r="H99" s="68">
        <v>102.00997624941697</v>
      </c>
      <c r="I99" s="68">
        <v>111.8413622627757</v>
      </c>
      <c r="J99" s="68">
        <v>122.81802110491519</v>
      </c>
      <c r="K99" s="68">
        <v>95.088873420731801</v>
      </c>
      <c r="L99" s="68">
        <v>170.75013660714106</v>
      </c>
      <c r="M99" s="68">
        <v>123.27955777861985</v>
      </c>
      <c r="N99" s="68">
        <v>106.23140510491629</v>
      </c>
      <c r="O99" s="68">
        <v>122.39441056264928</v>
      </c>
      <c r="P99" s="8">
        <f>O99/O98*100-100</f>
        <v>9.6525710923600627E-3</v>
      </c>
      <c r="Q99" s="7">
        <f t="shared" si="22"/>
        <v>12.386186797457356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1" spans="1:30" ht="13">
      <c r="A101" s="5">
        <v>2026</v>
      </c>
      <c r="B101" s="26" t="s">
        <v>125</v>
      </c>
      <c r="C101" s="68">
        <v>127.05942334372466</v>
      </c>
      <c r="D101" s="68">
        <v>115.26961295105406</v>
      </c>
      <c r="E101" s="68">
        <v>114.08181160095668</v>
      </c>
      <c r="F101" s="68">
        <v>123.95760982905506</v>
      </c>
      <c r="G101" s="68">
        <v>119.42196427811169</v>
      </c>
      <c r="H101" s="68">
        <v>102.47280231497722</v>
      </c>
      <c r="I101" s="68">
        <v>111.62850530477813</v>
      </c>
      <c r="J101" s="68">
        <v>123.17485284036974</v>
      </c>
      <c r="K101" s="68">
        <v>95.175338659011999</v>
      </c>
      <c r="L101" s="68">
        <v>170.9973298108832</v>
      </c>
      <c r="M101" s="68">
        <v>123.90107095317768</v>
      </c>
      <c r="N101" s="68">
        <v>106.49640519968844</v>
      </c>
      <c r="O101" s="68">
        <v>122.69105914339305</v>
      </c>
      <c r="P101" s="8">
        <f>O101/O99*100-100</f>
        <v>0.24237101954251727</v>
      </c>
      <c r="Q101" s="7">
        <f>O101/O88*100-100</f>
        <v>1.0385275908222127</v>
      </c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13">
      <c r="B102" s="26" t="s">
        <v>129</v>
      </c>
      <c r="C102" s="68">
        <v>127.00497975549148</v>
      </c>
      <c r="D102" s="68">
        <v>115.28053754244212</v>
      </c>
      <c r="E102" s="68">
        <v>114.50484922039001</v>
      </c>
      <c r="F102" s="68">
        <v>123.97198173460383</v>
      </c>
      <c r="G102" s="68">
        <v>119.75135197713846</v>
      </c>
      <c r="H102" s="68">
        <v>102.75700558382567</v>
      </c>
      <c r="I102" s="68">
        <v>111.89461958573608</v>
      </c>
      <c r="J102" s="68">
        <v>123.54077739645774</v>
      </c>
      <c r="K102" s="68">
        <v>95.159576362768163</v>
      </c>
      <c r="L102" s="68">
        <v>171.92532852143665</v>
      </c>
      <c r="M102" s="68">
        <v>124.4887806610496</v>
      </c>
      <c r="N102" s="68">
        <v>106.94266309125398</v>
      </c>
      <c r="O102" s="68">
        <v>122.82472291739123</v>
      </c>
      <c r="P102" s="8">
        <f>O102/O101*100-100</f>
        <v>0.1089433695751012</v>
      </c>
      <c r="Q102" s="7">
        <f>O102/O89*100-100</f>
        <v>0.90087654656045402</v>
      </c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13">
      <c r="B103" s="26" t="s">
        <v>132</v>
      </c>
      <c r="C103" s="68">
        <v>127.84608104099144</v>
      </c>
      <c r="D103" s="68">
        <v>115.8791601513112</v>
      </c>
      <c r="E103" s="68">
        <v>114.83014784472429</v>
      </c>
      <c r="F103" s="68">
        <v>124.01268516457561</v>
      </c>
      <c r="G103" s="68">
        <v>120.39336901573442</v>
      </c>
      <c r="H103" s="68">
        <v>102.78855865530441</v>
      </c>
      <c r="I103" s="68">
        <v>114.621409414891</v>
      </c>
      <c r="J103" s="68">
        <v>123.59743160871714</v>
      </c>
      <c r="K103" s="68">
        <v>95.642528131437118</v>
      </c>
      <c r="L103" s="68">
        <v>171.92532852143665</v>
      </c>
      <c r="M103" s="68">
        <v>124.63198990577961</v>
      </c>
      <c r="N103" s="68">
        <v>107.49104781798675</v>
      </c>
      <c r="O103" s="68">
        <v>123.45548454611207</v>
      </c>
      <c r="P103" s="8">
        <f>O103/O102*100-100</f>
        <v>0.51354614424417377</v>
      </c>
      <c r="Q103" s="7">
        <f>O103/O90*100-100</f>
        <v>1.3003229010215591</v>
      </c>
      <c r="R103" s="7"/>
      <c r="S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</sheetData>
  <pageMargins left="0.7" right="0.7" top="0.75" bottom="0.75" header="0.3" footer="0.3"/>
  <pageSetup paperSize="9" scale="90" orientation="landscape" r:id="rId1"/>
  <headerFooter>
    <oddFooter>&amp;CPage 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537FC-3A88-4329-A9B9-01FE320EB5D1}">
  <dimension ref="A1:ED182"/>
  <sheetViews>
    <sheetView workbookViewId="0">
      <selection activeCell="DL24" sqref="DL24"/>
    </sheetView>
  </sheetViews>
  <sheetFormatPr baseColWidth="10" defaultColWidth="9.1640625" defaultRowHeight="12"/>
  <cols>
    <col min="1" max="1" width="38.83203125" style="38" customWidth="1"/>
    <col min="2" max="2" width="7.5" style="48" customWidth="1"/>
    <col min="3" max="38" width="7.5" style="48" hidden="1" customWidth="1"/>
    <col min="39" max="39" width="7.83203125" style="48" hidden="1" customWidth="1"/>
    <col min="40" max="49" width="7.5" style="48" hidden="1" customWidth="1"/>
    <col min="50" max="83" width="6.5" style="48" hidden="1" customWidth="1"/>
    <col min="84" max="84" width="6.1640625" style="48" hidden="1" customWidth="1"/>
    <col min="85" max="110" width="6.33203125" style="48" hidden="1" customWidth="1"/>
    <col min="111" max="126" width="6.33203125" style="48" customWidth="1"/>
    <col min="127" max="128" width="13.33203125" style="38" customWidth="1"/>
    <col min="129" max="129" width="4.1640625" style="38" customWidth="1"/>
    <col min="130" max="16384" width="9.1640625" style="38"/>
  </cols>
  <sheetData>
    <row r="1" spans="1:130" s="31" customFormat="1">
      <c r="A1" s="30" t="s">
        <v>116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</row>
    <row r="2" spans="1:130" s="31" customFormat="1" ht="12.75" customHeight="1">
      <c r="B2" s="91" t="s">
        <v>126</v>
      </c>
      <c r="C2" s="33" t="s">
        <v>128</v>
      </c>
      <c r="D2" s="33" t="s">
        <v>128</v>
      </c>
      <c r="E2" s="33" t="s">
        <v>128</v>
      </c>
      <c r="F2" s="33" t="s">
        <v>128</v>
      </c>
      <c r="G2" s="33" t="s">
        <v>128</v>
      </c>
      <c r="H2" s="33" t="s">
        <v>128</v>
      </c>
      <c r="I2" s="33" t="s">
        <v>128</v>
      </c>
      <c r="J2" s="33" t="s">
        <v>128</v>
      </c>
      <c r="K2" s="33" t="s">
        <v>128</v>
      </c>
      <c r="L2" s="33" t="s">
        <v>128</v>
      </c>
      <c r="M2" s="33" t="s">
        <v>128</v>
      </c>
      <c r="N2" s="33" t="s">
        <v>128</v>
      </c>
      <c r="O2" s="33" t="s">
        <v>128</v>
      </c>
      <c r="P2" s="33" t="s">
        <v>128</v>
      </c>
      <c r="Q2" s="33" t="s">
        <v>128</v>
      </c>
      <c r="R2" s="33" t="s">
        <v>128</v>
      </c>
      <c r="S2" s="33" t="s">
        <v>128</v>
      </c>
      <c r="T2" s="33" t="s">
        <v>128</v>
      </c>
      <c r="U2" s="33" t="s">
        <v>128</v>
      </c>
      <c r="V2" s="33" t="s">
        <v>128</v>
      </c>
      <c r="W2" s="33" t="s">
        <v>128</v>
      </c>
      <c r="X2" s="33" t="s">
        <v>128</v>
      </c>
      <c r="Y2" s="33" t="s">
        <v>128</v>
      </c>
      <c r="Z2" s="33" t="s">
        <v>128</v>
      </c>
      <c r="AA2" s="33" t="s">
        <v>128</v>
      </c>
      <c r="AB2" s="33" t="s">
        <v>128</v>
      </c>
      <c r="AC2" s="33" t="s">
        <v>128</v>
      </c>
      <c r="AD2" s="33" t="s">
        <v>128</v>
      </c>
      <c r="AE2" s="33" t="s">
        <v>128</v>
      </c>
      <c r="AF2" s="33" t="s">
        <v>128</v>
      </c>
      <c r="AG2" s="33" t="s">
        <v>128</v>
      </c>
      <c r="AH2" s="33" t="s">
        <v>128</v>
      </c>
      <c r="AI2" s="33" t="s">
        <v>128</v>
      </c>
      <c r="AJ2" s="33" t="s">
        <v>128</v>
      </c>
      <c r="AK2" s="33" t="s">
        <v>128</v>
      </c>
      <c r="AL2" s="33" t="s">
        <v>128</v>
      </c>
      <c r="AM2" s="33" t="s">
        <v>128</v>
      </c>
      <c r="AN2" s="33" t="s">
        <v>128</v>
      </c>
      <c r="AO2" s="33" t="s">
        <v>128</v>
      </c>
      <c r="AP2" s="33" t="s">
        <v>128</v>
      </c>
      <c r="AQ2" s="33" t="s">
        <v>128</v>
      </c>
      <c r="AR2" s="33" t="s">
        <v>128</v>
      </c>
      <c r="AS2" s="33" t="s">
        <v>128</v>
      </c>
      <c r="AT2" s="33" t="s">
        <v>128</v>
      </c>
      <c r="AU2" s="33" t="s">
        <v>128</v>
      </c>
      <c r="AV2" s="33" t="s">
        <v>128</v>
      </c>
      <c r="AW2" s="33" t="s">
        <v>128</v>
      </c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92" t="s">
        <v>172</v>
      </c>
      <c r="DX2" s="92" t="s">
        <v>173</v>
      </c>
    </row>
    <row r="3" spans="1:130" s="31" customFormat="1" ht="22.5" customHeight="1">
      <c r="B3" s="91"/>
      <c r="C3" s="34">
        <v>39814</v>
      </c>
      <c r="D3" s="34">
        <v>39845</v>
      </c>
      <c r="E3" s="34">
        <v>39873</v>
      </c>
      <c r="F3" s="34">
        <v>39904</v>
      </c>
      <c r="G3" s="34">
        <v>39934</v>
      </c>
      <c r="H3" s="34">
        <v>39965</v>
      </c>
      <c r="I3" s="34">
        <v>39995</v>
      </c>
      <c r="J3" s="34">
        <v>40026</v>
      </c>
      <c r="K3" s="34">
        <v>40057</v>
      </c>
      <c r="L3" s="34">
        <v>40087</v>
      </c>
      <c r="M3" s="34">
        <v>40118</v>
      </c>
      <c r="N3" s="34">
        <v>40148</v>
      </c>
      <c r="O3" s="34">
        <v>40179</v>
      </c>
      <c r="P3" s="34">
        <v>40210</v>
      </c>
      <c r="Q3" s="34">
        <v>40238</v>
      </c>
      <c r="R3" s="34">
        <v>40269</v>
      </c>
      <c r="S3" s="34">
        <v>40299</v>
      </c>
      <c r="T3" s="34">
        <v>40330</v>
      </c>
      <c r="U3" s="34">
        <v>40360</v>
      </c>
      <c r="V3" s="34">
        <v>40391</v>
      </c>
      <c r="W3" s="34">
        <v>40422</v>
      </c>
      <c r="X3" s="34">
        <v>40452</v>
      </c>
      <c r="Y3" s="34">
        <v>40483</v>
      </c>
      <c r="Z3" s="34">
        <v>40513</v>
      </c>
      <c r="AA3" s="34">
        <v>40544</v>
      </c>
      <c r="AB3" s="34">
        <v>40575</v>
      </c>
      <c r="AC3" s="34">
        <v>40603</v>
      </c>
      <c r="AD3" s="34">
        <v>40634</v>
      </c>
      <c r="AE3" s="34">
        <v>40664</v>
      </c>
      <c r="AF3" s="34">
        <v>40695</v>
      </c>
      <c r="AG3" s="34">
        <v>40725</v>
      </c>
      <c r="AH3" s="34">
        <v>40756</v>
      </c>
      <c r="AI3" s="34">
        <v>40787</v>
      </c>
      <c r="AJ3" s="34">
        <v>40817</v>
      </c>
      <c r="AK3" s="34">
        <v>40848</v>
      </c>
      <c r="AL3" s="34">
        <v>40878</v>
      </c>
      <c r="AM3" s="34">
        <v>40909</v>
      </c>
      <c r="AN3" s="34">
        <v>40940</v>
      </c>
      <c r="AO3" s="34">
        <v>40969</v>
      </c>
      <c r="AP3" s="34">
        <v>41000</v>
      </c>
      <c r="AQ3" s="34">
        <v>41030</v>
      </c>
      <c r="AR3" s="34">
        <v>41061</v>
      </c>
      <c r="AS3" s="34">
        <v>41091</v>
      </c>
      <c r="AT3" s="34">
        <v>41122</v>
      </c>
      <c r="AU3" s="34">
        <v>41153</v>
      </c>
      <c r="AV3" s="34">
        <v>41183</v>
      </c>
      <c r="AW3" s="34">
        <v>41214</v>
      </c>
      <c r="AX3" s="34">
        <v>41255</v>
      </c>
      <c r="AY3" s="34">
        <v>41275</v>
      </c>
      <c r="AZ3" s="34">
        <v>41306</v>
      </c>
      <c r="BA3" s="34">
        <v>41334</v>
      </c>
      <c r="BB3" s="34">
        <v>41365</v>
      </c>
      <c r="BC3" s="34">
        <v>41395</v>
      </c>
      <c r="BD3" s="34">
        <v>41426</v>
      </c>
      <c r="BE3" s="34">
        <v>41456</v>
      </c>
      <c r="BF3" s="34">
        <v>41487</v>
      </c>
      <c r="BG3" s="34">
        <v>41518</v>
      </c>
      <c r="BH3" s="34">
        <v>41548</v>
      </c>
      <c r="BI3" s="34">
        <v>41579</v>
      </c>
      <c r="BJ3" s="34">
        <v>41609</v>
      </c>
      <c r="BK3" s="34">
        <v>41640</v>
      </c>
      <c r="BL3" s="34">
        <v>41671</v>
      </c>
      <c r="BM3" s="34">
        <v>41699</v>
      </c>
      <c r="BN3" s="34">
        <v>41730</v>
      </c>
      <c r="BO3" s="34">
        <v>41760</v>
      </c>
      <c r="BP3" s="34">
        <v>41791</v>
      </c>
      <c r="BQ3" s="34">
        <v>41821</v>
      </c>
      <c r="BR3" s="34">
        <v>41852</v>
      </c>
      <c r="BS3" s="34">
        <v>41883</v>
      </c>
      <c r="BT3" s="34">
        <v>41913</v>
      </c>
      <c r="BU3" s="34">
        <v>41944</v>
      </c>
      <c r="BV3" s="34">
        <v>41974</v>
      </c>
      <c r="BW3" s="34">
        <v>42005</v>
      </c>
      <c r="BX3" s="34">
        <v>42036</v>
      </c>
      <c r="BY3" s="34">
        <v>42064</v>
      </c>
      <c r="BZ3" s="34">
        <v>42095</v>
      </c>
      <c r="CA3" s="34">
        <v>42125</v>
      </c>
      <c r="CB3" s="34">
        <v>42156</v>
      </c>
      <c r="CC3" s="34">
        <v>42186</v>
      </c>
      <c r="CD3" s="34">
        <v>42217</v>
      </c>
      <c r="CE3" s="34">
        <v>42248</v>
      </c>
      <c r="CF3" s="34">
        <v>42278</v>
      </c>
      <c r="CG3" s="34">
        <v>42309</v>
      </c>
      <c r="CH3" s="34">
        <v>42339</v>
      </c>
      <c r="CI3" s="34">
        <v>42370</v>
      </c>
      <c r="CJ3" s="34">
        <v>42401</v>
      </c>
      <c r="CK3" s="34">
        <v>42430</v>
      </c>
      <c r="CL3" s="34">
        <v>42461</v>
      </c>
      <c r="CM3" s="34">
        <v>42491</v>
      </c>
      <c r="CN3" s="34">
        <v>42522</v>
      </c>
      <c r="CO3" s="34">
        <v>42552</v>
      </c>
      <c r="CP3" s="34">
        <v>42583</v>
      </c>
      <c r="CQ3" s="34">
        <v>42614</v>
      </c>
      <c r="CR3" s="34">
        <v>42644</v>
      </c>
      <c r="CS3" s="34">
        <v>42675</v>
      </c>
      <c r="CT3" s="34">
        <v>42705</v>
      </c>
      <c r="CU3" s="34">
        <v>42736</v>
      </c>
      <c r="CV3" s="34">
        <v>42767</v>
      </c>
      <c r="CW3" s="34">
        <v>42795</v>
      </c>
      <c r="CX3" s="34">
        <v>42826</v>
      </c>
      <c r="CY3" s="34">
        <v>42856</v>
      </c>
      <c r="CZ3" s="34">
        <v>42887</v>
      </c>
      <c r="DA3" s="34">
        <v>42917</v>
      </c>
      <c r="DB3" s="34">
        <v>42948</v>
      </c>
      <c r="DC3" s="34">
        <v>42979</v>
      </c>
      <c r="DD3" s="34">
        <v>43009</v>
      </c>
      <c r="DE3" s="34">
        <v>43040</v>
      </c>
      <c r="DF3" s="34">
        <v>43070</v>
      </c>
      <c r="DG3" s="34">
        <v>43101</v>
      </c>
      <c r="DH3" s="34">
        <v>43132</v>
      </c>
      <c r="DI3" s="34">
        <v>43160</v>
      </c>
      <c r="DJ3" s="34">
        <v>43191</v>
      </c>
      <c r="DK3" s="34">
        <v>43221</v>
      </c>
      <c r="DL3" s="34">
        <v>43252</v>
      </c>
      <c r="DM3" s="34">
        <v>43282</v>
      </c>
      <c r="DN3" s="34">
        <v>43313</v>
      </c>
      <c r="DO3" s="34">
        <v>43344</v>
      </c>
      <c r="DP3" s="34">
        <v>43374</v>
      </c>
      <c r="DQ3" s="34">
        <v>43405</v>
      </c>
      <c r="DR3" s="34">
        <v>43435</v>
      </c>
      <c r="DS3" s="34">
        <v>43466</v>
      </c>
      <c r="DT3" s="34">
        <v>43497</v>
      </c>
      <c r="DU3" s="34">
        <v>43525</v>
      </c>
      <c r="DV3" s="34"/>
      <c r="DW3" s="92"/>
      <c r="DX3" s="92"/>
    </row>
    <row r="4" spans="1:130" s="36" customFormat="1" ht="13">
      <c r="A4" s="3" t="s">
        <v>0</v>
      </c>
      <c r="B4" s="35">
        <v>33.527630098066361</v>
      </c>
      <c r="C4" s="35">
        <v>99.838178336970216</v>
      </c>
      <c r="D4" s="35">
        <v>94.345847652960614</v>
      </c>
      <c r="E4" s="35">
        <v>89.030450720990913</v>
      </c>
      <c r="F4" s="35">
        <v>86.437452283099717</v>
      </c>
      <c r="G4" s="35">
        <v>85.711796514105473</v>
      </c>
      <c r="H4" s="35">
        <v>84.631757244037487</v>
      </c>
      <c r="I4" s="35">
        <v>84.827070413405266</v>
      </c>
      <c r="J4" s="35">
        <v>84.865683695857442</v>
      </c>
      <c r="K4" s="35">
        <v>83.873773584820242</v>
      </c>
      <c r="L4" s="35">
        <v>84.135838494976099</v>
      </c>
      <c r="M4" s="35">
        <v>84.240705404076223</v>
      </c>
      <c r="N4" s="35">
        <v>84.817493089907387</v>
      </c>
      <c r="O4" s="35">
        <v>86.351824576405249</v>
      </c>
      <c r="P4" s="35">
        <v>87.922080695232438</v>
      </c>
      <c r="Q4" s="35">
        <v>90.124739829641683</v>
      </c>
      <c r="R4" s="35">
        <v>90.933338995393228</v>
      </c>
      <c r="S4" s="35">
        <v>91.45202276102296</v>
      </c>
      <c r="T4" s="35">
        <v>90.890097065269998</v>
      </c>
      <c r="U4" s="35">
        <v>90.861482361507086</v>
      </c>
      <c r="V4" s="35">
        <v>90.856648324291996</v>
      </c>
      <c r="W4" s="35">
        <v>90.89028683119372</v>
      </c>
      <c r="X4" s="35">
        <v>91.251621125341899</v>
      </c>
      <c r="Y4" s="35">
        <v>92.485389272332583</v>
      </c>
      <c r="Z4" s="35">
        <v>91.043178239641406</v>
      </c>
      <c r="AA4" s="35">
        <v>92.205504510186685</v>
      </c>
      <c r="AB4" s="35">
        <v>92.546653702657778</v>
      </c>
      <c r="AC4" s="35">
        <v>93.127657035047278</v>
      </c>
      <c r="AD4" s="35">
        <v>93.612538933225864</v>
      </c>
      <c r="AE4" s="35">
        <v>93.548787570531758</v>
      </c>
      <c r="AF4" s="35">
        <v>93.65755340787139</v>
      </c>
      <c r="AG4" s="35">
        <v>94.094913923675151</v>
      </c>
      <c r="AH4" s="35">
        <v>94.071702554898536</v>
      </c>
      <c r="AI4" s="35">
        <v>94.538117232393844</v>
      </c>
      <c r="AJ4" s="35">
        <v>94.613803872922745</v>
      </c>
      <c r="AK4" s="35">
        <v>96.013257646692807</v>
      </c>
      <c r="AL4" s="35">
        <v>96.328798427140129</v>
      </c>
      <c r="AM4" s="35">
        <v>96.724959762133409</v>
      </c>
      <c r="AN4" s="35">
        <v>97.185761363358296</v>
      </c>
      <c r="AO4" s="35">
        <v>97.967057634407965</v>
      </c>
      <c r="AP4" s="35">
        <v>98.104947547200538</v>
      </c>
      <c r="AQ4" s="35">
        <v>97.863854934937763</v>
      </c>
      <c r="AR4" s="35">
        <v>98.146706038101996</v>
      </c>
      <c r="AS4" s="35">
        <v>98.128278768139495</v>
      </c>
      <c r="AT4" s="35">
        <v>98.019403066317693</v>
      </c>
      <c r="AU4" s="35">
        <v>99.0747612819587</v>
      </c>
      <c r="AV4" s="35">
        <v>99.533125889215654</v>
      </c>
      <c r="AW4" s="35">
        <v>99.712634465386941</v>
      </c>
      <c r="AX4" s="35">
        <v>100</v>
      </c>
      <c r="AY4" s="35">
        <v>100.32271778391373</v>
      </c>
      <c r="AZ4" s="35">
        <v>101.72875612281581</v>
      </c>
      <c r="BA4" s="35">
        <v>102.05868971457001</v>
      </c>
      <c r="BB4" s="35">
        <v>101.61352622635468</v>
      </c>
      <c r="BC4" s="35">
        <v>101.32793989430527</v>
      </c>
      <c r="BD4" s="35">
        <v>100.99263139659993</v>
      </c>
      <c r="BE4" s="35">
        <v>99.838178336970216</v>
      </c>
      <c r="BF4" s="35">
        <v>98.938835981089852</v>
      </c>
      <c r="BG4" s="35">
        <v>98.757906270122248</v>
      </c>
      <c r="BH4" s="35">
        <v>98.801330180723937</v>
      </c>
      <c r="BI4" s="35">
        <v>98.206902113648553</v>
      </c>
      <c r="BJ4" s="35">
        <v>97.803788621196048</v>
      </c>
      <c r="BK4" s="35">
        <v>98.235550038572285</v>
      </c>
      <c r="BL4" s="35">
        <v>98.412818725558552</v>
      </c>
      <c r="BM4" s="35">
        <v>98.275202978602877</v>
      </c>
      <c r="BN4" s="35">
        <v>97.821330653113463</v>
      </c>
      <c r="BO4" s="35">
        <v>97.531565854177018</v>
      </c>
      <c r="BP4" s="35">
        <v>97.416014486309507</v>
      </c>
      <c r="BQ4" s="35">
        <v>96.963715639532111</v>
      </c>
      <c r="BR4" s="35">
        <v>96.17694744519271</v>
      </c>
      <c r="BS4" s="35">
        <v>95.847753139281949</v>
      </c>
      <c r="BT4" s="35">
        <v>95.614464064936399</v>
      </c>
      <c r="BU4" s="35">
        <v>95.506723562191922</v>
      </c>
      <c r="BV4" s="35">
        <v>95.162485015218323</v>
      </c>
      <c r="BW4" s="35">
        <v>95.541092273017014</v>
      </c>
      <c r="BX4" s="35">
        <v>95.587260869720041</v>
      </c>
      <c r="BY4" s="35">
        <v>95.555963822637111</v>
      </c>
      <c r="BZ4" s="35">
        <v>94.956176945655244</v>
      </c>
      <c r="CA4" s="35">
        <v>94.607534942160342</v>
      </c>
      <c r="CB4" s="35">
        <v>94.181311169807216</v>
      </c>
      <c r="CC4" s="35">
        <v>93.423005445725721</v>
      </c>
      <c r="CD4" s="35">
        <v>92.721018344367238</v>
      </c>
      <c r="CE4" s="35">
        <v>92.28303373582682</v>
      </c>
      <c r="CF4" s="35">
        <v>91.791155163014082</v>
      </c>
      <c r="CG4" s="35">
        <v>91.825970439947611</v>
      </c>
      <c r="CH4" s="35">
        <v>91.633085011459997</v>
      </c>
      <c r="CI4" s="35">
        <v>91.753091957835196</v>
      </c>
      <c r="CJ4" s="35">
        <v>91.727646906004537</v>
      </c>
      <c r="CK4" s="35">
        <v>91.605289535644843</v>
      </c>
      <c r="CL4" s="35">
        <v>91.142268744460239</v>
      </c>
      <c r="CM4" s="35">
        <v>90.697135513377006</v>
      </c>
      <c r="CN4" s="35">
        <v>90.379248780269876</v>
      </c>
      <c r="CO4" s="35">
        <v>89.905703221049279</v>
      </c>
      <c r="CP4" s="35">
        <v>89.626151004729422</v>
      </c>
      <c r="CQ4" s="35">
        <v>89.572039336472756</v>
      </c>
      <c r="CR4" s="35">
        <v>89.929887422961102</v>
      </c>
      <c r="CS4" s="35">
        <v>90.413702595984788</v>
      </c>
      <c r="CT4" s="35">
        <v>90.758182974795602</v>
      </c>
      <c r="CU4" s="35">
        <v>91.480675690863336</v>
      </c>
      <c r="CV4" s="35">
        <v>92.909688745291803</v>
      </c>
      <c r="CW4" s="35">
        <v>92.710913358792922</v>
      </c>
      <c r="CX4" s="35">
        <v>92.377115518166335</v>
      </c>
      <c r="CY4" s="35">
        <v>92.437468684371979</v>
      </c>
      <c r="CZ4" s="35">
        <v>92.021399597429053</v>
      </c>
      <c r="DA4" s="35">
        <v>91.634349015626583</v>
      </c>
      <c r="DB4" s="35">
        <v>91.20378015621769</v>
      </c>
      <c r="DC4" s="35">
        <v>91.803627703169781</v>
      </c>
      <c r="DD4" s="35">
        <v>93.883533404944458</v>
      </c>
      <c r="DE4" s="35">
        <v>95.519986417572326</v>
      </c>
      <c r="DF4" s="35">
        <v>96.752567933306409</v>
      </c>
      <c r="DG4" s="35">
        <v>97.127602302303742</v>
      </c>
      <c r="DH4" s="35">
        <v>96.950347487281292</v>
      </c>
      <c r="DI4" s="35">
        <v>96.918950007157889</v>
      </c>
      <c r="DJ4" s="35">
        <v>96.938604837120039</v>
      </c>
      <c r="DK4" s="35">
        <v>96.95527922734081</v>
      </c>
      <c r="DL4" s="35">
        <v>96.731864779626733</v>
      </c>
      <c r="DM4" s="35">
        <v>97.449113047795223</v>
      </c>
      <c r="DN4" s="35">
        <v>98.058145584504715</v>
      </c>
      <c r="DO4" s="35">
        <v>99.089460679072502</v>
      </c>
      <c r="DP4" s="35">
        <v>119.02935577627284</v>
      </c>
      <c r="DQ4" s="35">
        <v>136.32038466142657</v>
      </c>
      <c r="DR4" s="35">
        <v>148.69041953681349</v>
      </c>
      <c r="DS4" s="35">
        <v>159.00446719565889</v>
      </c>
      <c r="DT4" s="35">
        <v>100</v>
      </c>
      <c r="DU4" s="35">
        <v>105.09605379098539</v>
      </c>
      <c r="DV4" s="35">
        <v>164.66070184227195</v>
      </c>
      <c r="DW4" s="35">
        <f>DU4/DT4*100-100</f>
        <v>5.096053790985394</v>
      </c>
      <c r="DX4" s="35">
        <f>DT4/DH4*100-100</f>
        <v>3.1455818279751782</v>
      </c>
      <c r="DZ4" s="36">
        <f>DT4/DV4</f>
        <v>0.60730944834542089</v>
      </c>
    </row>
    <row r="5" spans="1:130" s="36" customFormat="1" ht="15.75" customHeight="1">
      <c r="A5" s="3" t="s">
        <v>1</v>
      </c>
      <c r="B5" s="35">
        <v>31.982524846753428</v>
      </c>
      <c r="C5" s="35">
        <v>99.315413235436154</v>
      </c>
      <c r="D5" s="35">
        <v>91.06079420298957</v>
      </c>
      <c r="E5" s="35">
        <v>84.915048837155595</v>
      </c>
      <c r="F5" s="35">
        <v>82.269105058408101</v>
      </c>
      <c r="G5" s="35">
        <v>81.257110735518538</v>
      </c>
      <c r="H5" s="35">
        <v>84.798144186974397</v>
      </c>
      <c r="I5" s="35">
        <v>85.007759044158433</v>
      </c>
      <c r="J5" s="35">
        <v>84.932916068726513</v>
      </c>
      <c r="K5" s="35">
        <v>84.286022752034924</v>
      </c>
      <c r="L5" s="35">
        <v>84.617398265214632</v>
      </c>
      <c r="M5" s="35">
        <v>84.823462646115516</v>
      </c>
      <c r="N5" s="35">
        <v>85.606508327282739</v>
      </c>
      <c r="O5" s="35">
        <v>87.167106421184187</v>
      </c>
      <c r="P5" s="35">
        <v>87.972868064352795</v>
      </c>
      <c r="Q5" s="35">
        <v>90.138241053831692</v>
      </c>
      <c r="R5" s="35">
        <v>90.585878471211871</v>
      </c>
      <c r="S5" s="35">
        <v>91.075330399981382</v>
      </c>
      <c r="T5" s="35">
        <v>90.702973639503369</v>
      </c>
      <c r="U5" s="35">
        <v>90.490914153235948</v>
      </c>
      <c r="V5" s="35">
        <v>90.500864407273397</v>
      </c>
      <c r="W5" s="35">
        <v>90.672829966739073</v>
      </c>
      <c r="X5" s="35">
        <v>90.937708750985095</v>
      </c>
      <c r="Y5" s="35">
        <v>91.573992236074687</v>
      </c>
      <c r="Z5" s="35">
        <v>90.832169206020311</v>
      </c>
      <c r="AA5" s="35">
        <v>91.96673846879176</v>
      </c>
      <c r="AB5" s="35">
        <v>92.252890277656732</v>
      </c>
      <c r="AC5" s="35">
        <v>92.567750646523166</v>
      </c>
      <c r="AD5" s="35">
        <v>92.919704178397893</v>
      </c>
      <c r="AE5" s="35">
        <v>93.007814685160994</v>
      </c>
      <c r="AF5" s="35">
        <v>93.213003411418427</v>
      </c>
      <c r="AG5" s="35">
        <v>93.545202478711914</v>
      </c>
      <c r="AH5" s="35">
        <v>93.547795339274074</v>
      </c>
      <c r="AI5" s="35">
        <v>93.974826701632367</v>
      </c>
      <c r="AJ5" s="35">
        <v>94.00856115155247</v>
      </c>
      <c r="AK5" s="35">
        <v>95.756057290512089</v>
      </c>
      <c r="AL5" s="35">
        <v>96.089253884807931</v>
      </c>
      <c r="AM5" s="35">
        <v>96.507926222381556</v>
      </c>
      <c r="AN5" s="35">
        <v>97.139611735534189</v>
      </c>
      <c r="AO5" s="35">
        <v>97.626458084550933</v>
      </c>
      <c r="AP5" s="35">
        <v>97.637048154168028</v>
      </c>
      <c r="AQ5" s="35">
        <v>97.616799323577141</v>
      </c>
      <c r="AR5" s="35">
        <v>98.184650861419044</v>
      </c>
      <c r="AS5" s="35">
        <v>98.307580091022388</v>
      </c>
      <c r="AT5" s="35">
        <v>98.040997357972827</v>
      </c>
      <c r="AU5" s="35">
        <v>98.968571066173737</v>
      </c>
      <c r="AV5" s="35">
        <v>99.576243779025859</v>
      </c>
      <c r="AW5" s="35">
        <v>99.897297473960293</v>
      </c>
      <c r="AX5" s="35">
        <v>100</v>
      </c>
      <c r="AY5" s="35">
        <v>100.33830857748012</v>
      </c>
      <c r="AZ5" s="35">
        <v>101.78150403144538</v>
      </c>
      <c r="BA5" s="35">
        <v>102.23153563706934</v>
      </c>
      <c r="BB5" s="35">
        <v>101.80702357052195</v>
      </c>
      <c r="BC5" s="35">
        <v>101.54003745492798</v>
      </c>
      <c r="BD5" s="35">
        <v>101.21029468424055</v>
      </c>
      <c r="BE5" s="35">
        <v>100.00718072226009</v>
      </c>
      <c r="BF5" s="35">
        <v>99.133064892639936</v>
      </c>
      <c r="BG5" s="35">
        <v>98.907207520179895</v>
      </c>
      <c r="BH5" s="35">
        <v>98.947448993862466</v>
      </c>
      <c r="BI5" s="35">
        <v>98.33457721276514</v>
      </c>
      <c r="BJ5" s="35">
        <v>97.950190478936406</v>
      </c>
      <c r="BK5" s="35">
        <v>98.382768929983101</v>
      </c>
      <c r="BL5" s="35">
        <v>98.570375051817024</v>
      </c>
      <c r="BM5" s="35">
        <v>98.425598997032154</v>
      </c>
      <c r="BN5" s="35">
        <v>97.960709211572677</v>
      </c>
      <c r="BO5" s="35">
        <v>97.706252915861086</v>
      </c>
      <c r="BP5" s="35">
        <v>97.580934255646596</v>
      </c>
      <c r="BQ5" s="35">
        <v>97.1054548593753</v>
      </c>
      <c r="BR5" s="35">
        <v>96.3054132425993</v>
      </c>
      <c r="BS5" s="35">
        <v>95.935868423145862</v>
      </c>
      <c r="BT5" s="35">
        <v>95.718296047417851</v>
      </c>
      <c r="BU5" s="35">
        <v>95.598689772827555</v>
      </c>
      <c r="BV5" s="35">
        <v>95.282148275908895</v>
      </c>
      <c r="BW5" s="35">
        <v>95.676938963907673</v>
      </c>
      <c r="BX5" s="35">
        <v>95.731915326297127</v>
      </c>
      <c r="BY5" s="35">
        <v>95.726223362351817</v>
      </c>
      <c r="BZ5" s="35">
        <v>95.118415457029755</v>
      </c>
      <c r="CA5" s="35">
        <v>94.781641944464511</v>
      </c>
      <c r="CB5" s="35">
        <v>94.315144253218222</v>
      </c>
      <c r="CC5" s="35">
        <v>93.515469710490052</v>
      </c>
      <c r="CD5" s="35">
        <v>92.81783834369655</v>
      </c>
      <c r="CE5" s="35">
        <v>92.365968880547271</v>
      </c>
      <c r="CF5" s="35">
        <v>91.862895488102026</v>
      </c>
      <c r="CG5" s="35">
        <v>91.922202284512139</v>
      </c>
      <c r="CH5" s="35">
        <v>91.743078133088147</v>
      </c>
      <c r="CI5" s="35">
        <v>91.836915503646637</v>
      </c>
      <c r="CJ5" s="35">
        <v>91.839265084712409</v>
      </c>
      <c r="CK5" s="35">
        <v>91.745567664425636</v>
      </c>
      <c r="CL5" s="35">
        <v>91.240446589033581</v>
      </c>
      <c r="CM5" s="35">
        <v>90.81446864320408</v>
      </c>
      <c r="CN5" s="35">
        <v>90.459235150410933</v>
      </c>
      <c r="CO5" s="35">
        <v>89.946308549813224</v>
      </c>
      <c r="CP5" s="35">
        <v>89.651726692248616</v>
      </c>
      <c r="CQ5" s="35">
        <v>89.599779768787045</v>
      </c>
      <c r="CR5" s="35">
        <v>89.952910698113129</v>
      </c>
      <c r="CS5" s="35">
        <v>90.439347649161746</v>
      </c>
      <c r="CT5" s="35">
        <v>90.794512105028417</v>
      </c>
      <c r="CU5" s="35">
        <v>91.504711793267276</v>
      </c>
      <c r="CV5" s="35">
        <v>93.003269466943976</v>
      </c>
      <c r="CW5" s="35">
        <v>92.778419158873263</v>
      </c>
      <c r="CX5" s="35">
        <v>92.422948099893446</v>
      </c>
      <c r="CY5" s="35">
        <v>92.48693159748801</v>
      </c>
      <c r="CZ5" s="35">
        <v>92.034345514925576</v>
      </c>
      <c r="DA5" s="35">
        <v>91.624219964835092</v>
      </c>
      <c r="DB5" s="35">
        <v>91.173451078318848</v>
      </c>
      <c r="DC5" s="35">
        <v>91.743257624902398</v>
      </c>
      <c r="DD5" s="35">
        <v>93.766701548212112</v>
      </c>
      <c r="DE5" s="35">
        <v>95.444052682156368</v>
      </c>
      <c r="DF5" s="35">
        <v>96.725968779233582</v>
      </c>
      <c r="DG5" s="35">
        <v>97.099901285354491</v>
      </c>
      <c r="DH5" s="35">
        <v>96.875437757326011</v>
      </c>
      <c r="DI5" s="35">
        <v>96.817490830544429</v>
      </c>
      <c r="DJ5" s="35">
        <v>96.87280402133382</v>
      </c>
      <c r="DK5" s="35">
        <v>96.894471971410383</v>
      </c>
      <c r="DL5" s="35">
        <v>96.624185833631131</v>
      </c>
      <c r="DM5" s="35">
        <v>97.361445221602963</v>
      </c>
      <c r="DN5" s="35">
        <v>97.970387707126989</v>
      </c>
      <c r="DO5" s="35">
        <v>99.019833817789177</v>
      </c>
      <c r="DP5" s="35">
        <v>119.19058681090141</v>
      </c>
      <c r="DQ5" s="35">
        <v>136.63424220226096</v>
      </c>
      <c r="DR5" s="35">
        <v>148.60667467950111</v>
      </c>
      <c r="DS5" s="35">
        <v>159.03218570382452</v>
      </c>
      <c r="DT5" s="35">
        <v>100</v>
      </c>
      <c r="DU5" s="35">
        <v>105.0628533176767</v>
      </c>
      <c r="DV5" s="35">
        <v>164.64914410830849</v>
      </c>
      <c r="DW5" s="35">
        <f t="shared" ref="DW5:DW68" si="0">DU5/DT5*100-100</f>
        <v>5.0628533176767121</v>
      </c>
      <c r="DX5" s="35">
        <f t="shared" ref="DX5:DX68" si="1">DT5/DH5*100-100</f>
        <v>3.2253399984638662</v>
      </c>
      <c r="DZ5" s="36">
        <f t="shared" ref="DZ5:DZ68" si="2">DT5/DV5</f>
        <v>0.60735207912297806</v>
      </c>
    </row>
    <row r="6" spans="1:130">
      <c r="A6" s="1" t="s">
        <v>2</v>
      </c>
      <c r="B6" s="37">
        <v>10.978953404845427</v>
      </c>
      <c r="C6" s="37">
        <v>100.00718072226009</v>
      </c>
      <c r="D6" s="37">
        <v>107.92102566646869</v>
      </c>
      <c r="E6" s="37">
        <v>99.666506645952481</v>
      </c>
      <c r="F6" s="37">
        <v>94.013463181837977</v>
      </c>
      <c r="G6" s="37">
        <v>92.347403650235393</v>
      </c>
      <c r="H6" s="37">
        <v>93.631668833618093</v>
      </c>
      <c r="I6" s="37">
        <v>93.162714620264921</v>
      </c>
      <c r="J6" s="37">
        <v>91.911800218515694</v>
      </c>
      <c r="K6" s="37">
        <v>90.655963336230002</v>
      </c>
      <c r="L6" s="37">
        <v>91.247274970981564</v>
      </c>
      <c r="M6" s="37">
        <v>90.054098229278509</v>
      </c>
      <c r="N6" s="37">
        <v>89.714891457478288</v>
      </c>
      <c r="O6" s="37">
        <v>90.550711272252713</v>
      </c>
      <c r="P6" s="37">
        <v>91.952726045023269</v>
      </c>
      <c r="Q6" s="37">
        <v>94.061441130323374</v>
      </c>
      <c r="R6" s="37">
        <v>94.076547397768906</v>
      </c>
      <c r="S6" s="37">
        <v>93.948424547867873</v>
      </c>
      <c r="T6" s="37">
        <v>93.825945709555484</v>
      </c>
      <c r="U6" s="37">
        <v>93.839017322289735</v>
      </c>
      <c r="V6" s="37">
        <v>93.687191982103414</v>
      </c>
      <c r="W6" s="37">
        <v>94.704735335885175</v>
      </c>
      <c r="X6" s="37">
        <v>94.8198568370061</v>
      </c>
      <c r="Y6" s="37">
        <v>93.235043936477723</v>
      </c>
      <c r="Z6" s="37">
        <v>94.181846797815311</v>
      </c>
      <c r="AA6" s="37">
        <v>95.201949208134195</v>
      </c>
      <c r="AB6" s="37">
        <v>95.257167160456433</v>
      </c>
      <c r="AC6" s="37">
        <v>95.379545328940878</v>
      </c>
      <c r="AD6" s="37">
        <v>95.316818407906396</v>
      </c>
      <c r="AE6" s="37">
        <v>94.945118449476055</v>
      </c>
      <c r="AF6" s="37">
        <v>95.080916646842979</v>
      </c>
      <c r="AG6" s="37">
        <v>95.231672709884677</v>
      </c>
      <c r="AH6" s="37">
        <v>95.201168275388113</v>
      </c>
      <c r="AI6" s="37">
        <v>95.450225749635351</v>
      </c>
      <c r="AJ6" s="37">
        <v>95.527057517498903</v>
      </c>
      <c r="AK6" s="37">
        <v>95.380458419536282</v>
      </c>
      <c r="AL6" s="37">
        <v>95.619604055083386</v>
      </c>
      <c r="AM6" s="37">
        <v>95.845605991796603</v>
      </c>
      <c r="AN6" s="37">
        <v>97.227304292246643</v>
      </c>
      <c r="AO6" s="37">
        <v>97.411087803272224</v>
      </c>
      <c r="AP6" s="37">
        <v>97.962174020650252</v>
      </c>
      <c r="AQ6" s="37">
        <v>98.689282478992908</v>
      </c>
      <c r="AR6" s="37">
        <v>100.24373511722401</v>
      </c>
      <c r="AS6" s="37">
        <v>100.15812085955464</v>
      </c>
      <c r="AT6" s="37">
        <v>99.430916286412483</v>
      </c>
      <c r="AU6" s="37">
        <v>100.13763639290768</v>
      </c>
      <c r="AV6" s="37">
        <v>100.71594712724878</v>
      </c>
      <c r="AW6" s="37">
        <v>100.44310124012119</v>
      </c>
      <c r="AX6" s="37">
        <v>100</v>
      </c>
      <c r="AY6" s="37">
        <v>100.98819643562643</v>
      </c>
      <c r="AZ6" s="37">
        <v>102.92920955850781</v>
      </c>
      <c r="BA6" s="37">
        <v>103.3939299115786</v>
      </c>
      <c r="BB6" s="37">
        <v>103.30085857365633</v>
      </c>
      <c r="BC6" s="37">
        <v>103.14916405999691</v>
      </c>
      <c r="BD6" s="37">
        <v>103.35803507212205</v>
      </c>
      <c r="BE6" s="37">
        <v>102.96280829522175</v>
      </c>
      <c r="BF6" s="37">
        <v>102.36976862268952</v>
      </c>
      <c r="BG6" s="37">
        <v>102.63688493046622</v>
      </c>
      <c r="BH6" s="37">
        <v>102.87712977444151</v>
      </c>
      <c r="BI6" s="37">
        <v>102.48553670752014</v>
      </c>
      <c r="BJ6" s="37">
        <v>102.28311272501128</v>
      </c>
      <c r="BK6" s="37">
        <v>102.85217379722361</v>
      </c>
      <c r="BL6" s="37">
        <v>103.57094146719754</v>
      </c>
      <c r="BM6" s="37">
        <v>103.74982948081309</v>
      </c>
      <c r="BN6" s="37">
        <v>102.50500840032237</v>
      </c>
      <c r="BO6" s="37">
        <v>102.1896166424112</v>
      </c>
      <c r="BP6" s="37">
        <v>102.21795482088352</v>
      </c>
      <c r="BQ6" s="37">
        <v>101.72481642298057</v>
      </c>
      <c r="BR6" s="37">
        <v>101.10982369716463</v>
      </c>
      <c r="BS6" s="37">
        <v>100.95486098653701</v>
      </c>
      <c r="BT6" s="37">
        <v>100.82357867951256</v>
      </c>
      <c r="BU6" s="37">
        <v>100.47237521550744</v>
      </c>
      <c r="BV6" s="37">
        <v>99.517451043562886</v>
      </c>
      <c r="BW6" s="37">
        <v>99.623422637460891</v>
      </c>
      <c r="BX6" s="37">
        <v>99.87773608244818</v>
      </c>
      <c r="BY6" s="37">
        <v>100.05548033142222</v>
      </c>
      <c r="BZ6" s="37">
        <v>99.072808566477235</v>
      </c>
      <c r="CA6" s="37">
        <v>98.9171539002337</v>
      </c>
      <c r="CB6" s="37">
        <v>98.179910072832314</v>
      </c>
      <c r="CC6" s="37">
        <v>97.072521382812766</v>
      </c>
      <c r="CD6" s="37">
        <v>96.349898810968412</v>
      </c>
      <c r="CE6" s="37">
        <v>96.056400831015551</v>
      </c>
      <c r="CF6" s="37">
        <v>95.648552082628868</v>
      </c>
      <c r="CG6" s="37">
        <v>95.550639956856386</v>
      </c>
      <c r="CH6" s="37">
        <v>95.20482972567055</v>
      </c>
      <c r="CI6" s="37">
        <v>95.638536706592348</v>
      </c>
      <c r="CJ6" s="37">
        <v>96.43948474455533</v>
      </c>
      <c r="CK6" s="37">
        <v>96.960172431128825</v>
      </c>
      <c r="CL6" s="37">
        <v>96.401952334589055</v>
      </c>
      <c r="CM6" s="37">
        <v>95.514798727199363</v>
      </c>
      <c r="CN6" s="37">
        <v>95.171411178849837</v>
      </c>
      <c r="CO6" s="37">
        <v>95.061939595196478</v>
      </c>
      <c r="CP6" s="37">
        <v>94.840235867021875</v>
      </c>
      <c r="CQ6" s="37">
        <v>94.678341399865957</v>
      </c>
      <c r="CR6" s="37">
        <v>94.989313961307843</v>
      </c>
      <c r="CS6" s="37">
        <v>95.573772882891646</v>
      </c>
      <c r="CT6" s="37">
        <v>96.356702297137588</v>
      </c>
      <c r="CU6" s="37">
        <v>97.414007986344757</v>
      </c>
      <c r="CV6" s="37">
        <v>98.849873878258833</v>
      </c>
      <c r="CW6" s="37">
        <v>98.554308285862504</v>
      </c>
      <c r="CX6" s="37">
        <v>97.818118274591953</v>
      </c>
      <c r="CY6" s="37">
        <v>97.77883121676642</v>
      </c>
      <c r="CZ6" s="37">
        <v>97.603195398487486</v>
      </c>
      <c r="DA6" s="37">
        <v>95.964167812004092</v>
      </c>
      <c r="DB6" s="37">
        <v>94.371902831377213</v>
      </c>
      <c r="DC6" s="37">
        <v>93.974932081768969</v>
      </c>
      <c r="DD6" s="37">
        <v>95.165446359130854</v>
      </c>
      <c r="DE6" s="37">
        <v>96.857191429902457</v>
      </c>
      <c r="DF6" s="37">
        <v>97.548173077625563</v>
      </c>
      <c r="DG6" s="37">
        <v>98.254639879719818</v>
      </c>
      <c r="DH6" s="37">
        <v>98.050931961050026</v>
      </c>
      <c r="DI6" s="37">
        <v>97.810478759370383</v>
      </c>
      <c r="DJ6" s="37">
        <v>97.793777023294908</v>
      </c>
      <c r="DK6" s="37">
        <v>97.751175012833599</v>
      </c>
      <c r="DL6" s="37">
        <v>97.836696301283069</v>
      </c>
      <c r="DM6" s="37">
        <v>98.269984773627542</v>
      </c>
      <c r="DN6" s="37">
        <v>98.648542405840658</v>
      </c>
      <c r="DO6" s="37">
        <v>99.926109391416219</v>
      </c>
      <c r="DP6" s="37">
        <v>113.41366284162001</v>
      </c>
      <c r="DQ6" s="37">
        <v>133.54681202606685</v>
      </c>
      <c r="DR6" s="37">
        <v>142.09093484864036</v>
      </c>
      <c r="DS6" s="37">
        <v>146.28812369744952</v>
      </c>
      <c r="DT6" s="35">
        <v>100</v>
      </c>
      <c r="DU6" s="37">
        <v>101.37438219196937</v>
      </c>
      <c r="DV6" s="37">
        <v>157.68134474451742</v>
      </c>
      <c r="DW6" s="37">
        <f t="shared" si="0"/>
        <v>1.3743821919693744</v>
      </c>
      <c r="DX6" s="37">
        <f t="shared" si="1"/>
        <v>1.9878118442813104</v>
      </c>
      <c r="DZ6" s="36">
        <f t="shared" si="2"/>
        <v>0.63419043110029671</v>
      </c>
    </row>
    <row r="7" spans="1:130">
      <c r="A7" s="1" t="s">
        <v>3</v>
      </c>
      <c r="B7" s="37">
        <v>7.1466689452878196</v>
      </c>
      <c r="C7" s="37">
        <v>102.96280829522175</v>
      </c>
      <c r="D7" s="37">
        <v>74.564147286793855</v>
      </c>
      <c r="E7" s="37">
        <v>66.769977403422871</v>
      </c>
      <c r="F7" s="37">
        <v>65.434331743841639</v>
      </c>
      <c r="G7" s="37">
        <v>65.10737834760647</v>
      </c>
      <c r="H7" s="37">
        <v>68.533218559412987</v>
      </c>
      <c r="I7" s="37">
        <v>70.333956290348979</v>
      </c>
      <c r="J7" s="37">
        <v>71.896214127470216</v>
      </c>
      <c r="K7" s="37">
        <v>73.598594254444677</v>
      </c>
      <c r="L7" s="37">
        <v>74.455119974659056</v>
      </c>
      <c r="M7" s="37">
        <v>80.442681594829182</v>
      </c>
      <c r="N7" s="37">
        <v>83.659431590711364</v>
      </c>
      <c r="O7" s="37">
        <v>85.345763119228522</v>
      </c>
      <c r="P7" s="37">
        <v>82.94639500777609</v>
      </c>
      <c r="Q7" s="37">
        <v>82.395406989657928</v>
      </c>
      <c r="R7" s="37">
        <v>81.83289354613953</v>
      </c>
      <c r="S7" s="37">
        <v>82.608219296042435</v>
      </c>
      <c r="T7" s="37">
        <v>81.88298345584343</v>
      </c>
      <c r="U7" s="37">
        <v>81.655640117573739</v>
      </c>
      <c r="V7" s="37">
        <v>82.441018955201187</v>
      </c>
      <c r="W7" s="37">
        <v>81.660863726553146</v>
      </c>
      <c r="X7" s="37">
        <v>82.763502587893043</v>
      </c>
      <c r="Y7" s="37">
        <v>84.341899089182334</v>
      </c>
      <c r="Z7" s="37">
        <v>83.042552433479628</v>
      </c>
      <c r="AA7" s="37">
        <v>84.576126999655301</v>
      </c>
      <c r="AB7" s="37">
        <v>84.991777028445313</v>
      </c>
      <c r="AC7" s="37">
        <v>84.330713665346238</v>
      </c>
      <c r="AD7" s="37">
        <v>84.022352232045719</v>
      </c>
      <c r="AE7" s="37">
        <v>85.361931108059864</v>
      </c>
      <c r="AF7" s="37">
        <v>85.5583179433456</v>
      </c>
      <c r="AG7" s="37">
        <v>85.716976039121064</v>
      </c>
      <c r="AH7" s="37">
        <v>85.83566670582367</v>
      </c>
      <c r="AI7" s="37">
        <v>86.143971971285723</v>
      </c>
      <c r="AJ7" s="37">
        <v>87.072947899996862</v>
      </c>
      <c r="AK7" s="37">
        <v>95.671738462002622</v>
      </c>
      <c r="AL7" s="37">
        <v>96.561814150572175</v>
      </c>
      <c r="AM7" s="37">
        <v>96.564293559442589</v>
      </c>
      <c r="AN7" s="37">
        <v>95.691670020689031</v>
      </c>
      <c r="AO7" s="37">
        <v>94.569099600662724</v>
      </c>
      <c r="AP7" s="37">
        <v>93.573059272796613</v>
      </c>
      <c r="AQ7" s="37">
        <v>93.108238313398573</v>
      </c>
      <c r="AR7" s="37">
        <v>93.064828598224068</v>
      </c>
      <c r="AS7" s="37">
        <v>93.157240740491119</v>
      </c>
      <c r="AT7" s="37">
        <v>93.489425361287587</v>
      </c>
      <c r="AU7" s="37">
        <v>94.94640304371913</v>
      </c>
      <c r="AV7" s="37">
        <v>96.2919276866361</v>
      </c>
      <c r="AW7" s="37">
        <v>99.755036008398861</v>
      </c>
      <c r="AX7" s="37">
        <v>100</v>
      </c>
      <c r="AY7" s="37">
        <v>99.992561033290883</v>
      </c>
      <c r="AZ7" s="37">
        <v>100.50232479976054</v>
      </c>
      <c r="BA7" s="37">
        <v>99.924506854710799</v>
      </c>
      <c r="BB7" s="37">
        <v>98.393728303899692</v>
      </c>
      <c r="BC7" s="37">
        <v>97.374101450646052</v>
      </c>
      <c r="BD7" s="37">
        <v>97.265629617001068</v>
      </c>
      <c r="BE7" s="37">
        <v>95.371261402581041</v>
      </c>
      <c r="BF7" s="37">
        <v>94.894100080821744</v>
      </c>
      <c r="BG7" s="37">
        <v>94.298923239417604</v>
      </c>
      <c r="BH7" s="37">
        <v>94.843116787630137</v>
      </c>
      <c r="BI7" s="37">
        <v>95.254004092877096</v>
      </c>
      <c r="BJ7" s="37">
        <v>94.84317500021875</v>
      </c>
      <c r="BK7" s="37">
        <v>94.747692336361183</v>
      </c>
      <c r="BL7" s="37">
        <v>94.096460548748809</v>
      </c>
      <c r="BM7" s="37">
        <v>94.198225664560397</v>
      </c>
      <c r="BN7" s="37">
        <v>93.860166467805342</v>
      </c>
      <c r="BO7" s="37">
        <v>93.245785897907851</v>
      </c>
      <c r="BP7" s="37">
        <v>93.260693817611141</v>
      </c>
      <c r="BQ7" s="37">
        <v>93.253862134698295</v>
      </c>
      <c r="BR7" s="37">
        <v>92.793604089084837</v>
      </c>
      <c r="BS7" s="37">
        <v>92.477675297553716</v>
      </c>
      <c r="BT7" s="37">
        <v>92.823592035779384</v>
      </c>
      <c r="BU7" s="37">
        <v>93.230775532919779</v>
      </c>
      <c r="BV7" s="37">
        <v>94.427147439843964</v>
      </c>
      <c r="BW7" s="37">
        <v>94.620416418475102</v>
      </c>
      <c r="BX7" s="37">
        <v>94.04795466367456</v>
      </c>
      <c r="BY7" s="37">
        <v>93.57155752596023</v>
      </c>
      <c r="BZ7" s="37">
        <v>92.426931180854794</v>
      </c>
      <c r="CA7" s="37">
        <v>91.851274341213426</v>
      </c>
      <c r="CB7" s="37">
        <v>90.954831782257187</v>
      </c>
      <c r="CC7" s="37">
        <v>90.27997364463269</v>
      </c>
      <c r="CD7" s="37">
        <v>89.659243792065382</v>
      </c>
      <c r="CE7" s="37">
        <v>88.995163190382911</v>
      </c>
      <c r="CF7" s="37">
        <v>88.421607410720455</v>
      </c>
      <c r="CG7" s="37">
        <v>89.365848204399001</v>
      </c>
      <c r="CH7" s="37">
        <v>89.622587126538534</v>
      </c>
      <c r="CI7" s="37">
        <v>89.577940710151182</v>
      </c>
      <c r="CJ7" s="37">
        <v>88.896221840271522</v>
      </c>
      <c r="CK7" s="37">
        <v>88.156377124650533</v>
      </c>
      <c r="CL7" s="37">
        <v>87.206969461532069</v>
      </c>
      <c r="CM7" s="37">
        <v>86.824180381648475</v>
      </c>
      <c r="CN7" s="37">
        <v>86.447536662742266</v>
      </c>
      <c r="CO7" s="37">
        <v>85.690686127919321</v>
      </c>
      <c r="CP7" s="37">
        <v>85.201614704537548</v>
      </c>
      <c r="CQ7" s="37">
        <v>85.198754703379578</v>
      </c>
      <c r="CR7" s="37">
        <v>86.112172011621595</v>
      </c>
      <c r="CS7" s="37">
        <v>86.800216158632082</v>
      </c>
      <c r="CT7" s="37">
        <v>86.638302858038756</v>
      </c>
      <c r="CU7" s="37">
        <v>87.352256524823957</v>
      </c>
      <c r="CV7" s="37">
        <v>89.190432112472337</v>
      </c>
      <c r="CW7" s="37">
        <v>89.248394093321238</v>
      </c>
      <c r="CX7" s="37">
        <v>88.411707956172435</v>
      </c>
      <c r="CY7" s="37">
        <v>88.423809366113545</v>
      </c>
      <c r="CZ7" s="37">
        <v>88.078231583203277</v>
      </c>
      <c r="DA7" s="37">
        <v>89.096632382795008</v>
      </c>
      <c r="DB7" s="37">
        <v>89.353884423831076</v>
      </c>
      <c r="DC7" s="37">
        <v>90.786535612341723</v>
      </c>
      <c r="DD7" s="37">
        <v>93.508919155902305</v>
      </c>
      <c r="DE7" s="37">
        <v>96.355749447683309</v>
      </c>
      <c r="DF7" s="37">
        <v>99.36651510456457</v>
      </c>
      <c r="DG7" s="37">
        <v>99.0715708500706</v>
      </c>
      <c r="DH7" s="37">
        <v>97.932583915011477</v>
      </c>
      <c r="DI7" s="37">
        <v>96.300447032691636</v>
      </c>
      <c r="DJ7" s="37">
        <v>95.817671717787803</v>
      </c>
      <c r="DK7" s="37">
        <v>95.628190015349986</v>
      </c>
      <c r="DL7" s="37">
        <v>95.415263589909841</v>
      </c>
      <c r="DM7" s="37">
        <v>97.738272473148868</v>
      </c>
      <c r="DN7" s="37">
        <v>99.418697673050929</v>
      </c>
      <c r="DO7" s="37">
        <v>101.47789733551497</v>
      </c>
      <c r="DP7" s="37">
        <v>132.73879410461788</v>
      </c>
      <c r="DQ7" s="37">
        <v>151.86625449471444</v>
      </c>
      <c r="DR7" s="37">
        <v>166.62354430586018</v>
      </c>
      <c r="DS7" s="37">
        <v>177.5819863881365</v>
      </c>
      <c r="DT7" s="35">
        <v>100</v>
      </c>
      <c r="DU7" s="37">
        <v>99.782665650984782</v>
      </c>
      <c r="DV7" s="37">
        <v>176.98592500940634</v>
      </c>
      <c r="DW7" s="37">
        <f t="shared" si="0"/>
        <v>-0.21733434901521775</v>
      </c>
      <c r="DX7" s="37">
        <f t="shared" si="1"/>
        <v>2.1110604891041049</v>
      </c>
      <c r="DZ7" s="36">
        <f t="shared" si="2"/>
        <v>0.56501668138121863</v>
      </c>
    </row>
    <row r="8" spans="1:130" ht="13.5" customHeight="1">
      <c r="A8" s="1" t="s">
        <v>4</v>
      </c>
      <c r="B8" s="37">
        <v>1.6446093932095462</v>
      </c>
      <c r="C8" s="37">
        <v>95.371261402581041</v>
      </c>
      <c r="D8" s="37">
        <v>85.015146609366852</v>
      </c>
      <c r="E8" s="37">
        <v>84.388047280442649</v>
      </c>
      <c r="F8" s="37">
        <v>83.553345500255844</v>
      </c>
      <c r="G8" s="37">
        <v>81.611554571979525</v>
      </c>
      <c r="H8" s="37">
        <v>87.02348019183232</v>
      </c>
      <c r="I8" s="37">
        <v>87.964543404278785</v>
      </c>
      <c r="J8" s="37">
        <v>85.085226394389551</v>
      </c>
      <c r="K8" s="37">
        <v>86.462432885854426</v>
      </c>
      <c r="L8" s="37">
        <v>86.614373319164727</v>
      </c>
      <c r="M8" s="37">
        <v>84.579377279468289</v>
      </c>
      <c r="N8" s="37">
        <v>85.4759017627552</v>
      </c>
      <c r="O8" s="37">
        <v>84.058608740446601</v>
      </c>
      <c r="P8" s="37">
        <v>84.115987146772838</v>
      </c>
      <c r="Q8" s="37">
        <v>93.947581486869652</v>
      </c>
      <c r="R8" s="37">
        <v>92.050169157370078</v>
      </c>
      <c r="S8" s="37">
        <v>92.288947296164295</v>
      </c>
      <c r="T8" s="37">
        <v>93.032986036118217</v>
      </c>
      <c r="U8" s="37">
        <v>92.5590326021415</v>
      </c>
      <c r="V8" s="37">
        <v>92.126565890704398</v>
      </c>
      <c r="W8" s="37">
        <v>92.090714318492275</v>
      </c>
      <c r="X8" s="37">
        <v>91.497438648077718</v>
      </c>
      <c r="Y8" s="37">
        <v>91.012194195981621</v>
      </c>
      <c r="Z8" s="37">
        <v>92.412901966719261</v>
      </c>
      <c r="AA8" s="37">
        <v>92.002861910537646</v>
      </c>
      <c r="AB8" s="37">
        <v>91.751061847743003</v>
      </c>
      <c r="AC8" s="37">
        <v>92.235405090135998</v>
      </c>
      <c r="AD8" s="37">
        <v>92.638256186157193</v>
      </c>
      <c r="AE8" s="37">
        <v>92.921101369414046</v>
      </c>
      <c r="AF8" s="37">
        <v>92.775447235673909</v>
      </c>
      <c r="AG8" s="37">
        <v>92.4633282751644</v>
      </c>
      <c r="AH8" s="37">
        <v>93.090880990493687</v>
      </c>
      <c r="AI8" s="37">
        <v>92.778969204628581</v>
      </c>
      <c r="AJ8" s="37">
        <v>92.310930606749281</v>
      </c>
      <c r="AK8" s="37">
        <v>91.576983352792226</v>
      </c>
      <c r="AL8" s="37">
        <v>92.930745349110509</v>
      </c>
      <c r="AM8" s="37">
        <v>95.72909470584878</v>
      </c>
      <c r="AN8" s="37">
        <v>96.453377262644935</v>
      </c>
      <c r="AO8" s="37">
        <v>97.484816947217396</v>
      </c>
      <c r="AP8" s="37">
        <v>97.472479697143825</v>
      </c>
      <c r="AQ8" s="37">
        <v>98.264425492798566</v>
      </c>
      <c r="AR8" s="37">
        <v>99.014004073675039</v>
      </c>
      <c r="AS8" s="37">
        <v>99.010078114163804</v>
      </c>
      <c r="AT8" s="37">
        <v>98.244516009472434</v>
      </c>
      <c r="AU8" s="37">
        <v>98.952203877252757</v>
      </c>
      <c r="AV8" s="37">
        <v>100.3174951425315</v>
      </c>
      <c r="AW8" s="37">
        <v>99.319452010635104</v>
      </c>
      <c r="AX8" s="37">
        <v>100</v>
      </c>
      <c r="AY8" s="37">
        <v>100.00000000000001</v>
      </c>
      <c r="AZ8" s="37">
        <v>106.35660824796464</v>
      </c>
      <c r="BA8" s="37">
        <v>106.35651054155137</v>
      </c>
      <c r="BB8" s="37">
        <v>105.57058109229874</v>
      </c>
      <c r="BC8" s="37">
        <v>104.89959728597503</v>
      </c>
      <c r="BD8" s="37">
        <v>104.26629204023968</v>
      </c>
      <c r="BE8" s="37">
        <v>103.93341396567249</v>
      </c>
      <c r="BF8" s="37">
        <v>103.10397664779893</v>
      </c>
      <c r="BG8" s="37">
        <v>102.89535827210737</v>
      </c>
      <c r="BH8" s="37">
        <v>102.03662613233269</v>
      </c>
      <c r="BI8" s="37">
        <v>99.85282333467427</v>
      </c>
      <c r="BJ8" s="37">
        <v>99.784615416452169</v>
      </c>
      <c r="BK8" s="37">
        <v>100.76694615928527</v>
      </c>
      <c r="BL8" s="37">
        <v>101.07096292183651</v>
      </c>
      <c r="BM8" s="37">
        <v>100.70759328054282</v>
      </c>
      <c r="BN8" s="37">
        <v>100.16749797908872</v>
      </c>
      <c r="BO8" s="37">
        <v>99.7654111048072</v>
      </c>
      <c r="BP8" s="37">
        <v>99.966579560531684</v>
      </c>
      <c r="BQ8" s="37">
        <v>100.13692569270708</v>
      </c>
      <c r="BR8" s="37">
        <v>99.929151469994736</v>
      </c>
      <c r="BS8" s="37">
        <v>100.05015221949353</v>
      </c>
      <c r="BT8" s="37">
        <v>99.635530671902927</v>
      </c>
      <c r="BU8" s="37">
        <v>99.52819445420748</v>
      </c>
      <c r="BV8" s="37">
        <v>99.254165522887689</v>
      </c>
      <c r="BW8" s="37">
        <v>100.1788972061085</v>
      </c>
      <c r="BX8" s="37">
        <v>100.31003909899897</v>
      </c>
      <c r="BY8" s="37">
        <v>100.29438788218246</v>
      </c>
      <c r="BZ8" s="37">
        <v>100.06476740945813</v>
      </c>
      <c r="CA8" s="37">
        <v>99.743578607931013</v>
      </c>
      <c r="CB8" s="37">
        <v>99.692442412146804</v>
      </c>
      <c r="CC8" s="37">
        <v>98.934483956463282</v>
      </c>
      <c r="CD8" s="37">
        <v>98.229793820528783</v>
      </c>
      <c r="CE8" s="37">
        <v>97.139305077429341</v>
      </c>
      <c r="CF8" s="37">
        <v>96.227925311836771</v>
      </c>
      <c r="CG8" s="37">
        <v>95.60534950466328</v>
      </c>
      <c r="CH8" s="37">
        <v>95.117189316739882</v>
      </c>
      <c r="CI8" s="37">
        <v>96.105482005466044</v>
      </c>
      <c r="CJ8" s="37">
        <v>95.881477393407962</v>
      </c>
      <c r="CK8" s="37">
        <v>95.138110255291181</v>
      </c>
      <c r="CL8" s="37">
        <v>95.541901103442498</v>
      </c>
      <c r="CM8" s="37">
        <v>95.799647568871549</v>
      </c>
      <c r="CN8" s="37">
        <v>96.106979835875919</v>
      </c>
      <c r="CO8" s="37">
        <v>95.847024725800779</v>
      </c>
      <c r="CP8" s="37">
        <v>96.028242794838548</v>
      </c>
      <c r="CQ8" s="37">
        <v>96.059072511193733</v>
      </c>
      <c r="CR8" s="37">
        <v>96.50223319582436</v>
      </c>
      <c r="CS8" s="37">
        <v>96.839447557060623</v>
      </c>
      <c r="CT8" s="37">
        <v>97.00092719240331</v>
      </c>
      <c r="CU8" s="37">
        <v>97.167436053965531</v>
      </c>
      <c r="CV8" s="37">
        <v>99.866825181009816</v>
      </c>
      <c r="CW8" s="37">
        <v>99.201092964407067</v>
      </c>
      <c r="CX8" s="37">
        <v>99.639195652262003</v>
      </c>
      <c r="CY8" s="37">
        <v>99.666148345948812</v>
      </c>
      <c r="CZ8" s="37">
        <v>99.846248156276047</v>
      </c>
      <c r="DA8" s="37">
        <v>100.71888908353178</v>
      </c>
      <c r="DB8" s="37">
        <v>101.97758434816095</v>
      </c>
      <c r="DC8" s="37">
        <v>102.47111186690059</v>
      </c>
      <c r="DD8" s="37">
        <v>104.61334336572138</v>
      </c>
      <c r="DE8" s="37">
        <v>107.16889423197068</v>
      </c>
      <c r="DF8" s="37">
        <v>110.27053589335259</v>
      </c>
      <c r="DG8" s="37">
        <v>111.21083767971741</v>
      </c>
      <c r="DH8" s="37">
        <v>112.15832919277346</v>
      </c>
      <c r="DI8" s="37">
        <v>108.76833541666461</v>
      </c>
      <c r="DJ8" s="37">
        <v>105.24441801589172</v>
      </c>
      <c r="DK8" s="37">
        <v>105.26056212297851</v>
      </c>
      <c r="DL8" s="37">
        <v>104.14834096286155</v>
      </c>
      <c r="DM8" s="37">
        <v>103.47128359167414</v>
      </c>
      <c r="DN8" s="37">
        <v>103.15743187011807</v>
      </c>
      <c r="DO8" s="37">
        <v>102.17793052188696</v>
      </c>
      <c r="DP8" s="37">
        <v>114.18424910478134</v>
      </c>
      <c r="DQ8" s="37">
        <v>124.70437038719261</v>
      </c>
      <c r="DR8" s="37">
        <v>138.43433299917558</v>
      </c>
      <c r="DS8" s="37">
        <v>147.48394169877974</v>
      </c>
      <c r="DT8" s="35">
        <v>100</v>
      </c>
      <c r="DU8" s="37">
        <v>108.20247813361135</v>
      </c>
      <c r="DV8" s="37">
        <v>150.56228893838085</v>
      </c>
      <c r="DW8" s="37">
        <f t="shared" si="0"/>
        <v>8.2024781336113506</v>
      </c>
      <c r="DX8" s="37">
        <f t="shared" si="1"/>
        <v>-10.84032659926325</v>
      </c>
      <c r="DZ8" s="36">
        <f t="shared" si="2"/>
        <v>0.66417693769869568</v>
      </c>
    </row>
    <row r="9" spans="1:130">
      <c r="A9" s="1" t="s">
        <v>5</v>
      </c>
      <c r="B9" s="37">
        <v>2.0141454626751605</v>
      </c>
      <c r="C9" s="37">
        <v>103.93341396567249</v>
      </c>
      <c r="D9" s="37">
        <v>108.71811896176565</v>
      </c>
      <c r="E9" s="37">
        <v>100.11421992982235</v>
      </c>
      <c r="F9" s="37">
        <v>100.52248597247232</v>
      </c>
      <c r="G9" s="37">
        <v>100.55102550182725</v>
      </c>
      <c r="H9" s="37">
        <v>103.67675052667532</v>
      </c>
      <c r="I9" s="37">
        <v>103.55397651870162</v>
      </c>
      <c r="J9" s="37">
        <v>100.68883474098452</v>
      </c>
      <c r="K9" s="37">
        <v>101.13869231684028</v>
      </c>
      <c r="L9" s="37">
        <v>101.36474740803766</v>
      </c>
      <c r="M9" s="37">
        <v>101.86493175412264</v>
      </c>
      <c r="N9" s="37">
        <v>100.86063520546556</v>
      </c>
      <c r="O9" s="37">
        <v>101.63182570831006</v>
      </c>
      <c r="P9" s="37">
        <v>101.86705256891194</v>
      </c>
      <c r="Q9" s="37">
        <v>98.623035159623399</v>
      </c>
      <c r="R9" s="37">
        <v>98.048289697623659</v>
      </c>
      <c r="S9" s="37">
        <v>97.186533474642275</v>
      </c>
      <c r="T9" s="37">
        <v>98.194426117657727</v>
      </c>
      <c r="U9" s="37">
        <v>98.256988025200428</v>
      </c>
      <c r="V9" s="37">
        <v>98.123883273035773</v>
      </c>
      <c r="W9" s="37">
        <v>98.312299210267767</v>
      </c>
      <c r="X9" s="37">
        <v>98.296419613811096</v>
      </c>
      <c r="Y9" s="37">
        <v>99.637885549454083</v>
      </c>
      <c r="Z9" s="37">
        <v>98.250590933881739</v>
      </c>
      <c r="AA9" s="37">
        <v>99.269857389087861</v>
      </c>
      <c r="AB9" s="37">
        <v>99.718723391519788</v>
      </c>
      <c r="AC9" s="37">
        <v>99.742820473448518</v>
      </c>
      <c r="AD9" s="37">
        <v>99.938939660516027</v>
      </c>
      <c r="AE9" s="37">
        <v>99.392410025990486</v>
      </c>
      <c r="AF9" s="37">
        <v>99.368138103945327</v>
      </c>
      <c r="AG9" s="37">
        <v>99.482648095492323</v>
      </c>
      <c r="AH9" s="37">
        <v>99.621491717360868</v>
      </c>
      <c r="AI9" s="37">
        <v>100.44162556466929</v>
      </c>
      <c r="AJ9" s="37">
        <v>101.15847004202026</v>
      </c>
      <c r="AK9" s="37">
        <v>100.59545401298692</v>
      </c>
      <c r="AL9" s="37">
        <v>100.32816461382086</v>
      </c>
      <c r="AM9" s="37">
        <v>100.64090215854522</v>
      </c>
      <c r="AN9" s="37">
        <v>100.78844664738421</v>
      </c>
      <c r="AO9" s="37">
        <v>101.11761916305271</v>
      </c>
      <c r="AP9" s="37">
        <v>101.83316776659956</v>
      </c>
      <c r="AQ9" s="37">
        <v>101.88472503152006</v>
      </c>
      <c r="AR9" s="37">
        <v>102.2908991914056</v>
      </c>
      <c r="AS9" s="37">
        <v>102.4785540598955</v>
      </c>
      <c r="AT9" s="37">
        <v>101.13082473419931</v>
      </c>
      <c r="AU9" s="37">
        <v>101.56063316394069</v>
      </c>
      <c r="AV9" s="37">
        <v>100.94264534536013</v>
      </c>
      <c r="AW9" s="37">
        <v>100.05525976150368</v>
      </c>
      <c r="AX9" s="37">
        <v>100</v>
      </c>
      <c r="AY9" s="37">
        <v>100.00000000000003</v>
      </c>
      <c r="AZ9" s="37">
        <v>103.90647444961724</v>
      </c>
      <c r="BA9" s="37">
        <v>104.02051159927443</v>
      </c>
      <c r="BB9" s="37">
        <v>103.75207594601571</v>
      </c>
      <c r="BC9" s="37">
        <v>102.65077053997237</v>
      </c>
      <c r="BD9" s="37">
        <v>101.8197086825989</v>
      </c>
      <c r="BE9" s="37">
        <v>101.22940836732529</v>
      </c>
      <c r="BF9" s="37">
        <v>100.37395639374814</v>
      </c>
      <c r="BG9" s="37">
        <v>100.60663761646001</v>
      </c>
      <c r="BH9" s="37">
        <v>99.76169971233584</v>
      </c>
      <c r="BI9" s="37">
        <v>99.1744162021362</v>
      </c>
      <c r="BJ9" s="37">
        <v>98.947630874121074</v>
      </c>
      <c r="BK9" s="37">
        <v>99.476818460795982</v>
      </c>
      <c r="BL9" s="37">
        <v>99.76199737606126</v>
      </c>
      <c r="BM9" s="37">
        <v>99.880423429630369</v>
      </c>
      <c r="BN9" s="37">
        <v>100.29595768051063</v>
      </c>
      <c r="BO9" s="37">
        <v>99.638079661070549</v>
      </c>
      <c r="BP9" s="37">
        <v>100.14846036500656</v>
      </c>
      <c r="BQ9" s="37">
        <v>100.57693142797652</v>
      </c>
      <c r="BR9" s="37">
        <v>99.90513235993626</v>
      </c>
      <c r="BS9" s="37">
        <v>99.679012947434373</v>
      </c>
      <c r="BT9" s="37">
        <v>98.996831805615557</v>
      </c>
      <c r="BU9" s="37">
        <v>98.322581680175105</v>
      </c>
      <c r="BV9" s="37">
        <v>97.984971573090021</v>
      </c>
      <c r="BW9" s="37">
        <v>98.867994322954331</v>
      </c>
      <c r="BX9" s="37">
        <v>99.663328402581328</v>
      </c>
      <c r="BY9" s="37">
        <v>99.430620214463772</v>
      </c>
      <c r="BZ9" s="37">
        <v>99.62552055129413</v>
      </c>
      <c r="CA9" s="37">
        <v>99.04614224882431</v>
      </c>
      <c r="CB9" s="37">
        <v>99.642424617354038</v>
      </c>
      <c r="CC9" s="37">
        <v>99.100576452843541</v>
      </c>
      <c r="CD9" s="37">
        <v>97.333369390625663</v>
      </c>
      <c r="CE9" s="37">
        <v>96.599341473306922</v>
      </c>
      <c r="CF9" s="37">
        <v>95.575677868148532</v>
      </c>
      <c r="CG9" s="37">
        <v>95.278930799063829</v>
      </c>
      <c r="CH9" s="37">
        <v>93.27944200411963</v>
      </c>
      <c r="CI9" s="37">
        <v>93.011729256463738</v>
      </c>
      <c r="CJ9" s="37">
        <v>92.116600186762625</v>
      </c>
      <c r="CK9" s="37">
        <v>90.127782305533344</v>
      </c>
      <c r="CL9" s="37">
        <v>89.189618687437573</v>
      </c>
      <c r="CM9" s="37">
        <v>87.271968887475012</v>
      </c>
      <c r="CN9" s="37">
        <v>86.694886276139044</v>
      </c>
      <c r="CO9" s="37">
        <v>84.708936257398591</v>
      </c>
      <c r="CP9" s="37">
        <v>85.989719870635923</v>
      </c>
      <c r="CQ9" s="37">
        <v>86.403648863236</v>
      </c>
      <c r="CR9" s="37">
        <v>86.930388996624359</v>
      </c>
      <c r="CS9" s="37">
        <v>86.890585031737075</v>
      </c>
      <c r="CT9" s="37">
        <v>87.301014341710044</v>
      </c>
      <c r="CU9" s="37">
        <v>87.536533758752597</v>
      </c>
      <c r="CV9" s="37">
        <v>88.26681318354693</v>
      </c>
      <c r="CW9" s="37">
        <v>88.31640909970686</v>
      </c>
      <c r="CX9" s="37">
        <v>87.869457838901511</v>
      </c>
      <c r="CY9" s="37">
        <v>88.157908279804332</v>
      </c>
      <c r="CZ9" s="37">
        <v>88.081396128322098</v>
      </c>
      <c r="DA9" s="37">
        <v>87.984446878700595</v>
      </c>
      <c r="DB9" s="37">
        <v>87.763719863798201</v>
      </c>
      <c r="DC9" s="37">
        <v>88.538869818140753</v>
      </c>
      <c r="DD9" s="37">
        <v>90.756109944611026</v>
      </c>
      <c r="DE9" s="37">
        <v>91.803682758022376</v>
      </c>
      <c r="DF9" s="37">
        <v>93.21804330133287</v>
      </c>
      <c r="DG9" s="37">
        <v>94.36507003919219</v>
      </c>
      <c r="DH9" s="37">
        <v>95.409569089750164</v>
      </c>
      <c r="DI9" s="37">
        <v>94.503982132119802</v>
      </c>
      <c r="DJ9" s="37">
        <v>94.458646124353351</v>
      </c>
      <c r="DK9" s="37">
        <v>94.357413934261345</v>
      </c>
      <c r="DL9" s="37">
        <v>94.959969717576413</v>
      </c>
      <c r="DM9" s="37">
        <v>95.033772341432339</v>
      </c>
      <c r="DN9" s="37">
        <v>95.673102056070505</v>
      </c>
      <c r="DO9" s="37">
        <v>96.429709600980857</v>
      </c>
      <c r="DP9" s="37">
        <v>109.5602038715033</v>
      </c>
      <c r="DQ9" s="37">
        <v>123.95757996604351</v>
      </c>
      <c r="DR9" s="37">
        <v>136.80133093398393</v>
      </c>
      <c r="DS9" s="37">
        <v>149.02872139117059</v>
      </c>
      <c r="DT9" s="35">
        <v>100</v>
      </c>
      <c r="DU9" s="37">
        <v>109.05570727545745</v>
      </c>
      <c r="DV9" s="37">
        <v>155.95912863837242</v>
      </c>
      <c r="DW9" s="37">
        <f t="shared" si="0"/>
        <v>9.0557072754574648</v>
      </c>
      <c r="DX9" s="37">
        <f t="shared" si="1"/>
        <v>4.8112898465474672</v>
      </c>
      <c r="DZ9" s="36">
        <f t="shared" si="2"/>
        <v>0.64119363113314964</v>
      </c>
    </row>
    <row r="10" spans="1:130">
      <c r="A10" s="1" t="s">
        <v>6</v>
      </c>
      <c r="B10" s="37">
        <v>2.4570501687121107</v>
      </c>
      <c r="C10" s="37">
        <v>101.22940836732529</v>
      </c>
      <c r="D10" s="37">
        <v>104.61106414080568</v>
      </c>
      <c r="E10" s="37">
        <v>96.700585024089932</v>
      </c>
      <c r="F10" s="37">
        <v>93.826362504574746</v>
      </c>
      <c r="G10" s="37">
        <v>89.610173685674852</v>
      </c>
      <c r="H10" s="37">
        <v>93.832582891506817</v>
      </c>
      <c r="I10" s="37">
        <v>94.149314775057093</v>
      </c>
      <c r="J10" s="37">
        <v>94.332359872842744</v>
      </c>
      <c r="K10" s="37">
        <v>94.313097204956719</v>
      </c>
      <c r="L10" s="37">
        <v>93.263920586409895</v>
      </c>
      <c r="M10" s="37">
        <v>91.423357113637095</v>
      </c>
      <c r="N10" s="37">
        <v>91.13552895843624</v>
      </c>
      <c r="O10" s="37">
        <v>91.610016976405419</v>
      </c>
      <c r="P10" s="37">
        <v>91.654649376676318</v>
      </c>
      <c r="Q10" s="37">
        <v>94.236102576370413</v>
      </c>
      <c r="R10" s="37">
        <v>94.274230503472808</v>
      </c>
      <c r="S10" s="37">
        <v>93.989428053121813</v>
      </c>
      <c r="T10" s="37">
        <v>94.512061129585319</v>
      </c>
      <c r="U10" s="37">
        <v>94.213123597085811</v>
      </c>
      <c r="V10" s="37">
        <v>94.668752648535417</v>
      </c>
      <c r="W10" s="37">
        <v>94.406431985610467</v>
      </c>
      <c r="X10" s="37">
        <v>94.679751588195998</v>
      </c>
      <c r="Y10" s="37">
        <v>100.65840971293115</v>
      </c>
      <c r="Z10" s="37">
        <v>95.703427875638653</v>
      </c>
      <c r="AA10" s="37">
        <v>96.042255358600116</v>
      </c>
      <c r="AB10" s="37">
        <v>96.911599521089272</v>
      </c>
      <c r="AC10" s="37">
        <v>97.210132255599163</v>
      </c>
      <c r="AD10" s="37">
        <v>97.614698932073509</v>
      </c>
      <c r="AE10" s="37">
        <v>97.378262209169989</v>
      </c>
      <c r="AF10" s="37">
        <v>97.331779834305777</v>
      </c>
      <c r="AG10" s="37">
        <v>97.54756029408226</v>
      </c>
      <c r="AH10" s="37">
        <v>98.004681315264989</v>
      </c>
      <c r="AI10" s="37">
        <v>99.701259083666898</v>
      </c>
      <c r="AJ10" s="37">
        <v>99.489191199737959</v>
      </c>
      <c r="AK10" s="37">
        <v>99.575667615975775</v>
      </c>
      <c r="AL10" s="37">
        <v>99.975249494349484</v>
      </c>
      <c r="AM10" s="37">
        <v>100.90657401187654</v>
      </c>
      <c r="AN10" s="37">
        <v>101.92996115789805</v>
      </c>
      <c r="AO10" s="37">
        <v>101.86389812599349</v>
      </c>
      <c r="AP10" s="37">
        <v>101.70048696041584</v>
      </c>
      <c r="AQ10" s="37">
        <v>101.232181949063</v>
      </c>
      <c r="AR10" s="37">
        <v>101.97097297707408</v>
      </c>
      <c r="AS10" s="37">
        <v>101.80711075087946</v>
      </c>
      <c r="AT10" s="37">
        <v>100.95591310398173</v>
      </c>
      <c r="AU10" s="37">
        <v>101.43048670134513</v>
      </c>
      <c r="AV10" s="37">
        <v>99.661958981704046</v>
      </c>
      <c r="AW10" s="37">
        <v>100.10301530552765</v>
      </c>
      <c r="AX10" s="37">
        <v>100</v>
      </c>
      <c r="AY10" s="37">
        <v>99.999999999999972</v>
      </c>
      <c r="AZ10" s="37">
        <v>101.68072429633685</v>
      </c>
      <c r="BA10" s="37">
        <v>103.15358362863394</v>
      </c>
      <c r="BB10" s="37">
        <v>103.54111473196413</v>
      </c>
      <c r="BC10" s="37">
        <v>103.83195536937896</v>
      </c>
      <c r="BD10" s="37">
        <v>103.90367040128474</v>
      </c>
      <c r="BE10" s="37">
        <v>103.43582368606138</v>
      </c>
      <c r="BF10" s="37">
        <v>102.94692777399703</v>
      </c>
      <c r="BG10" s="37">
        <v>103.19981091934437</v>
      </c>
      <c r="BH10" s="37">
        <v>103.26425406786501</v>
      </c>
      <c r="BI10" s="37">
        <v>103.01976884761933</v>
      </c>
      <c r="BJ10" s="37">
        <v>102.50005316518849</v>
      </c>
      <c r="BK10" s="37">
        <v>102.83461880097857</v>
      </c>
      <c r="BL10" s="37">
        <v>102.74885806483788</v>
      </c>
      <c r="BM10" s="37">
        <v>102.62797733338833</v>
      </c>
      <c r="BN10" s="37">
        <v>102.24305426155605</v>
      </c>
      <c r="BO10" s="37">
        <v>101.76138970485792</v>
      </c>
      <c r="BP10" s="37">
        <v>101.7867860153906</v>
      </c>
      <c r="BQ10" s="37">
        <v>101.49291972857347</v>
      </c>
      <c r="BR10" s="37">
        <v>100.9953492466675</v>
      </c>
      <c r="BS10" s="37">
        <v>100.38819714009986</v>
      </c>
      <c r="BT10" s="37">
        <v>99.922258233870593</v>
      </c>
      <c r="BU10" s="37">
        <v>99.907019594268405</v>
      </c>
      <c r="BV10" s="37">
        <v>99.523977689871529</v>
      </c>
      <c r="BW10" s="37">
        <v>99.390785435115831</v>
      </c>
      <c r="BX10" s="37">
        <v>99.10553009283359</v>
      </c>
      <c r="BY10" s="37">
        <v>99.016778930682563</v>
      </c>
      <c r="BZ10" s="37">
        <v>99.483253503179256</v>
      </c>
      <c r="CA10" s="37">
        <v>99.40739202745155</v>
      </c>
      <c r="CB10" s="37">
        <v>99.282222589225313</v>
      </c>
      <c r="CC10" s="37">
        <v>98.781899488667094</v>
      </c>
      <c r="CD10" s="37">
        <v>98.445310197174223</v>
      </c>
      <c r="CE10" s="37">
        <v>97.428979653837203</v>
      </c>
      <c r="CF10" s="37">
        <v>97.198422366154531</v>
      </c>
      <c r="CG10" s="37">
        <v>95.375897044581336</v>
      </c>
      <c r="CH10" s="37">
        <v>94.039684534852725</v>
      </c>
      <c r="CI10" s="37">
        <v>93.666320632234303</v>
      </c>
      <c r="CJ10" s="37">
        <v>93.491154456995702</v>
      </c>
      <c r="CK10" s="37">
        <v>92.757669863497298</v>
      </c>
      <c r="CL10" s="37">
        <v>92.239588446050419</v>
      </c>
      <c r="CM10" s="37">
        <v>92.324422943591969</v>
      </c>
      <c r="CN10" s="37">
        <v>93.660340607707738</v>
      </c>
      <c r="CO10" s="37">
        <v>94.394531055862743</v>
      </c>
      <c r="CP10" s="37">
        <v>94.814056065745689</v>
      </c>
      <c r="CQ10" s="37">
        <v>95.01407400574324</v>
      </c>
      <c r="CR10" s="37">
        <v>95.179692779052814</v>
      </c>
      <c r="CS10" s="37">
        <v>95.165864999305938</v>
      </c>
      <c r="CT10" s="37">
        <v>95.627400428172535</v>
      </c>
      <c r="CU10" s="37">
        <v>95.527879058076451</v>
      </c>
      <c r="CV10" s="37">
        <v>95.299951269212528</v>
      </c>
      <c r="CW10" s="37">
        <v>94.320566134035047</v>
      </c>
      <c r="CX10" s="37">
        <v>93.516113021034897</v>
      </c>
      <c r="CY10" s="37">
        <v>93.278748687358615</v>
      </c>
      <c r="CZ10" s="37">
        <v>92.522321023193982</v>
      </c>
      <c r="DA10" s="37">
        <v>92.311075169872396</v>
      </c>
      <c r="DB10" s="37">
        <v>92.601104873155279</v>
      </c>
      <c r="DC10" s="37">
        <v>93.901485027317406</v>
      </c>
      <c r="DD10" s="37">
        <v>98.809448119096004</v>
      </c>
      <c r="DE10" s="37">
        <v>101.32752530149797</v>
      </c>
      <c r="DF10" s="37">
        <v>103.53377321225445</v>
      </c>
      <c r="DG10" s="37">
        <v>103.8330830552386</v>
      </c>
      <c r="DH10" s="37">
        <v>101.82425359616596</v>
      </c>
      <c r="DI10" s="37">
        <v>101.37645267485479</v>
      </c>
      <c r="DJ10" s="37">
        <v>100.26487505711373</v>
      </c>
      <c r="DK10" s="37">
        <v>100.35473609099191</v>
      </c>
      <c r="DL10" s="37">
        <v>100.17989621208763</v>
      </c>
      <c r="DM10" s="37">
        <v>101.2613576301175</v>
      </c>
      <c r="DN10" s="37">
        <v>103.19115221051889</v>
      </c>
      <c r="DO10" s="37">
        <v>104.24503062768898</v>
      </c>
      <c r="DP10" s="37">
        <v>153.59607999921636</v>
      </c>
      <c r="DQ10" s="37">
        <v>160.1184551990317</v>
      </c>
      <c r="DR10" s="37">
        <v>175.67461940059368</v>
      </c>
      <c r="DS10" s="37">
        <v>198.237929870545</v>
      </c>
      <c r="DT10" s="35">
        <v>100</v>
      </c>
      <c r="DU10" s="37">
        <v>103.78765168575714</v>
      </c>
      <c r="DV10" s="37">
        <v>191.02722867221692</v>
      </c>
      <c r="DW10" s="37">
        <f t="shared" si="0"/>
        <v>3.7876516857571403</v>
      </c>
      <c r="DX10" s="37">
        <f t="shared" si="1"/>
        <v>-1.7915708013936751</v>
      </c>
      <c r="DZ10" s="36">
        <f t="shared" si="2"/>
        <v>0.52348558210824336</v>
      </c>
    </row>
    <row r="11" spans="1:130" ht="13.5" customHeight="1">
      <c r="A11" s="1" t="s">
        <v>7</v>
      </c>
      <c r="B11" s="37">
        <v>0.28702986505563921</v>
      </c>
      <c r="C11" s="37">
        <v>103.43582368606138</v>
      </c>
      <c r="D11" s="37">
        <v>65.958902445972754</v>
      </c>
      <c r="E11" s="37">
        <v>63.144543454389563</v>
      </c>
      <c r="F11" s="37">
        <v>65.736731400819693</v>
      </c>
      <c r="G11" s="37">
        <v>61.886428757665477</v>
      </c>
      <c r="H11" s="37">
        <v>61.739792072323539</v>
      </c>
      <c r="I11" s="37">
        <v>64.544266561395972</v>
      </c>
      <c r="J11" s="37">
        <v>66.461934810774949</v>
      </c>
      <c r="K11" s="37">
        <v>67.867963626470811</v>
      </c>
      <c r="L11" s="37">
        <v>70.601705561734136</v>
      </c>
      <c r="M11" s="37">
        <v>76.557827826844814</v>
      </c>
      <c r="N11" s="37">
        <v>80.065638595825803</v>
      </c>
      <c r="O11" s="37">
        <v>84.501395072492471</v>
      </c>
      <c r="P11" s="37">
        <v>84.594388857769744</v>
      </c>
      <c r="Q11" s="37">
        <v>83.486845281088279</v>
      </c>
      <c r="R11" s="37">
        <v>87.104338635802364</v>
      </c>
      <c r="S11" s="37">
        <v>86.783211070553747</v>
      </c>
      <c r="T11" s="37">
        <v>84.416121520123141</v>
      </c>
      <c r="U11" s="37">
        <v>86.617100076038909</v>
      </c>
      <c r="V11" s="37">
        <v>87.60752153413641</v>
      </c>
      <c r="W11" s="37">
        <v>87.735178860455861</v>
      </c>
      <c r="X11" s="37">
        <v>89.594628661224135</v>
      </c>
      <c r="Y11" s="37">
        <v>101.12374640379609</v>
      </c>
      <c r="Z11" s="37">
        <v>87.444300724812294</v>
      </c>
      <c r="AA11" s="37">
        <v>89.395194747024988</v>
      </c>
      <c r="AB11" s="37">
        <v>89.698468728562062</v>
      </c>
      <c r="AC11" s="37">
        <v>95.786108419636392</v>
      </c>
      <c r="AD11" s="37">
        <v>97.498909397569193</v>
      </c>
      <c r="AE11" s="37">
        <v>92.541240548416084</v>
      </c>
      <c r="AF11" s="37">
        <v>89.99944914716913</v>
      </c>
      <c r="AG11" s="37">
        <v>88.663475255604681</v>
      </c>
      <c r="AH11" s="37">
        <v>87.172235108230666</v>
      </c>
      <c r="AI11" s="37">
        <v>89.789521851125357</v>
      </c>
      <c r="AJ11" s="37">
        <v>91.115333800574973</v>
      </c>
      <c r="AK11" s="37">
        <v>95.308059639795289</v>
      </c>
      <c r="AL11" s="37">
        <v>99.00059652522566</v>
      </c>
      <c r="AM11" s="37">
        <v>97.829242118644956</v>
      </c>
      <c r="AN11" s="37">
        <v>96.630623479893103</v>
      </c>
      <c r="AO11" s="37">
        <v>98.553066715702087</v>
      </c>
      <c r="AP11" s="37">
        <v>103.36559810718749</v>
      </c>
      <c r="AQ11" s="37">
        <v>98.527956841774468</v>
      </c>
      <c r="AR11" s="37">
        <v>94.102692888145256</v>
      </c>
      <c r="AS11" s="37">
        <v>90.672967822041258</v>
      </c>
      <c r="AT11" s="37">
        <v>89.982048561356038</v>
      </c>
      <c r="AU11" s="37">
        <v>95.232444979844843</v>
      </c>
      <c r="AV11" s="37">
        <v>95.6151054054572</v>
      </c>
      <c r="AW11" s="37">
        <v>97.3774301078127</v>
      </c>
      <c r="AX11" s="37">
        <v>100</v>
      </c>
      <c r="AY11" s="37">
        <v>100.00390275060819</v>
      </c>
      <c r="AZ11" s="37">
        <v>93.320203475972036</v>
      </c>
      <c r="BA11" s="37">
        <v>105.38739567395187</v>
      </c>
      <c r="BB11" s="37">
        <v>100.61224547199488</v>
      </c>
      <c r="BC11" s="37">
        <v>98.639304554486486</v>
      </c>
      <c r="BD11" s="37">
        <v>94.423122827917979</v>
      </c>
      <c r="BE11" s="37">
        <v>90.810646732794893</v>
      </c>
      <c r="BF11" s="37">
        <v>89.24434245118502</v>
      </c>
      <c r="BG11" s="37">
        <v>86.808655965334466</v>
      </c>
      <c r="BH11" s="37">
        <v>86.284168556842857</v>
      </c>
      <c r="BI11" s="37">
        <v>87.094003603657612</v>
      </c>
      <c r="BJ11" s="37">
        <v>86.801116956844695</v>
      </c>
      <c r="BK11" s="37">
        <v>87.539986432047243</v>
      </c>
      <c r="BL11" s="37">
        <v>89.369585722159002</v>
      </c>
      <c r="BM11" s="37">
        <v>90.245935112554463</v>
      </c>
      <c r="BN11" s="37">
        <v>91.620661787233814</v>
      </c>
      <c r="BO11" s="37">
        <v>88.52838418444837</v>
      </c>
      <c r="BP11" s="37">
        <v>86.000470316734877</v>
      </c>
      <c r="BQ11" s="37">
        <v>83.093329224386721</v>
      </c>
      <c r="BR11" s="37">
        <v>81.688282757662591</v>
      </c>
      <c r="BS11" s="37">
        <v>82.444956512593251</v>
      </c>
      <c r="BT11" s="37">
        <v>82.173827923614922</v>
      </c>
      <c r="BU11" s="37">
        <v>84.760163524333379</v>
      </c>
      <c r="BV11" s="37">
        <v>84.49471128596376</v>
      </c>
      <c r="BW11" s="37">
        <v>84.49189017254534</v>
      </c>
      <c r="BX11" s="37">
        <v>84.738840311672377</v>
      </c>
      <c r="BY11" s="37">
        <v>84.623814060193055</v>
      </c>
      <c r="BZ11" s="37">
        <v>83.261778336041431</v>
      </c>
      <c r="CA11" s="37">
        <v>82.608328297947878</v>
      </c>
      <c r="CB11" s="37">
        <v>79.812429335071513</v>
      </c>
      <c r="CC11" s="37">
        <v>78.758975568718185</v>
      </c>
      <c r="CD11" s="37">
        <v>78.506880943083772</v>
      </c>
      <c r="CE11" s="37">
        <v>77.777851156234348</v>
      </c>
      <c r="CF11" s="37">
        <v>77.413436882485399</v>
      </c>
      <c r="CG11" s="37">
        <v>79.543477103594839</v>
      </c>
      <c r="CH11" s="37">
        <v>79.460757866299389</v>
      </c>
      <c r="CI11" s="37">
        <v>79.125077011268971</v>
      </c>
      <c r="CJ11" s="37">
        <v>78.801292356669038</v>
      </c>
      <c r="CK11" s="37">
        <v>79.37471288666012</v>
      </c>
      <c r="CL11" s="37">
        <v>78.659115058004843</v>
      </c>
      <c r="CM11" s="37">
        <v>76.722410296264343</v>
      </c>
      <c r="CN11" s="37">
        <v>74.997337935053665</v>
      </c>
      <c r="CO11" s="37">
        <v>74.15210065778372</v>
      </c>
      <c r="CP11" s="37">
        <v>74.837282596702352</v>
      </c>
      <c r="CQ11" s="37">
        <v>75.311191108235775</v>
      </c>
      <c r="CR11" s="37">
        <v>74.441652748359616</v>
      </c>
      <c r="CS11" s="37">
        <v>75.664779449896074</v>
      </c>
      <c r="CT11" s="37">
        <v>74.838389447447412</v>
      </c>
      <c r="CU11" s="37">
        <v>72.817877770071263</v>
      </c>
      <c r="CV11" s="37">
        <v>75.164871424129828</v>
      </c>
      <c r="CW11" s="37">
        <v>78.103335236030375</v>
      </c>
      <c r="CX11" s="37">
        <v>78.049580570569191</v>
      </c>
      <c r="CY11" s="37">
        <v>74.654963178801651</v>
      </c>
      <c r="CZ11" s="37">
        <v>72.878128022214455</v>
      </c>
      <c r="DA11" s="37">
        <v>72.074982927701527</v>
      </c>
      <c r="DB11" s="37">
        <v>74.745254538367575</v>
      </c>
      <c r="DC11" s="37">
        <v>75.639076045103707</v>
      </c>
      <c r="DD11" s="37">
        <v>76.856001777607545</v>
      </c>
      <c r="DE11" s="37">
        <v>78.7057434391333</v>
      </c>
      <c r="DF11" s="37">
        <v>81.629172654381648</v>
      </c>
      <c r="DG11" s="37">
        <v>79.065606622210666</v>
      </c>
      <c r="DH11" s="37">
        <v>80.222197823810703</v>
      </c>
      <c r="DI11" s="37">
        <v>87.822412405847473</v>
      </c>
      <c r="DJ11" s="37">
        <v>85.865211618107139</v>
      </c>
      <c r="DK11" s="37">
        <v>83.981740431606823</v>
      </c>
      <c r="DL11" s="37">
        <v>82.629031642364737</v>
      </c>
      <c r="DM11" s="37">
        <v>81.289610320486929</v>
      </c>
      <c r="DN11" s="37">
        <v>81.048177101334161</v>
      </c>
      <c r="DO11" s="37">
        <v>81.251890918690535</v>
      </c>
      <c r="DP11" s="37">
        <v>90.826181463199802</v>
      </c>
      <c r="DQ11" s="37">
        <v>106.66560835383737</v>
      </c>
      <c r="DR11" s="37">
        <v>134.6692998298229</v>
      </c>
      <c r="DS11" s="37">
        <v>152.15241939452557</v>
      </c>
      <c r="DT11" s="35">
        <v>100</v>
      </c>
      <c r="DU11" s="37">
        <v>104.72046050038861</v>
      </c>
      <c r="DV11" s="37">
        <v>171.65997100294248</v>
      </c>
      <c r="DW11" s="37">
        <f t="shared" si="0"/>
        <v>4.7204605003886115</v>
      </c>
      <c r="DX11" s="37">
        <f t="shared" si="1"/>
        <v>24.653777523805331</v>
      </c>
      <c r="DZ11" s="36">
        <f t="shared" si="2"/>
        <v>0.58254699342973715</v>
      </c>
    </row>
    <row r="12" spans="1:130">
      <c r="A12" s="1" t="s">
        <v>8</v>
      </c>
      <c r="B12" s="37">
        <v>4.2939908670361406</v>
      </c>
      <c r="C12" s="37">
        <v>90.810646732794893</v>
      </c>
      <c r="D12" s="37">
        <v>72.480490848987998</v>
      </c>
      <c r="E12" s="37">
        <v>72.765726821550686</v>
      </c>
      <c r="F12" s="37">
        <v>71.479482665516457</v>
      </c>
      <c r="G12" s="37">
        <v>72.343121627541635</v>
      </c>
      <c r="H12" s="37">
        <v>74.100267632217168</v>
      </c>
      <c r="I12" s="37">
        <v>73.800546869698366</v>
      </c>
      <c r="J12" s="37">
        <v>76.732480235628373</v>
      </c>
      <c r="K12" s="37">
        <v>72.407799283308236</v>
      </c>
      <c r="L12" s="37">
        <v>72.417711911030111</v>
      </c>
      <c r="M12" s="37">
        <v>67.914394770529128</v>
      </c>
      <c r="N12" s="37">
        <v>68.306607191768407</v>
      </c>
      <c r="O12" s="37">
        <v>71.0860030384015</v>
      </c>
      <c r="P12" s="37">
        <v>77.065501704380893</v>
      </c>
      <c r="Q12" s="37">
        <v>84.2070230294228</v>
      </c>
      <c r="R12" s="37">
        <v>88.761570387526703</v>
      </c>
      <c r="S12" s="37">
        <v>91.207635115795043</v>
      </c>
      <c r="T12" s="37">
        <v>89.598432581646989</v>
      </c>
      <c r="U12" s="37">
        <v>88.843875879201747</v>
      </c>
      <c r="V12" s="37">
        <v>87.516816399690811</v>
      </c>
      <c r="W12" s="37">
        <v>87.823053535085236</v>
      </c>
      <c r="X12" s="37">
        <v>87.769907860959847</v>
      </c>
      <c r="Y12" s="37">
        <v>89.542607912177232</v>
      </c>
      <c r="Z12" s="37">
        <v>87.162578144417424</v>
      </c>
      <c r="AA12" s="37">
        <v>89.24667460503035</v>
      </c>
      <c r="AB12" s="37">
        <v>90.029412277732632</v>
      </c>
      <c r="AC12" s="37">
        <v>92.104183773781514</v>
      </c>
      <c r="AD12" s="37">
        <v>94.869113045728454</v>
      </c>
      <c r="AE12" s="37">
        <v>94.855740148638603</v>
      </c>
      <c r="AF12" s="37">
        <v>95.838475127625799</v>
      </c>
      <c r="AG12" s="37">
        <v>97.728366505404409</v>
      </c>
      <c r="AH12" s="37">
        <v>97.279443428413387</v>
      </c>
      <c r="AI12" s="37">
        <v>97.980214147406429</v>
      </c>
      <c r="AJ12" s="37">
        <v>96.292822434201412</v>
      </c>
      <c r="AK12" s="37">
        <v>94.07791887398588</v>
      </c>
      <c r="AL12" s="37">
        <v>93.609992593755464</v>
      </c>
      <c r="AM12" s="37">
        <v>93.567746897940509</v>
      </c>
      <c r="AN12" s="37">
        <v>94.601765502091197</v>
      </c>
      <c r="AO12" s="37">
        <v>98.479618622933103</v>
      </c>
      <c r="AP12" s="37">
        <v>97.617305956650483</v>
      </c>
      <c r="AQ12" s="37">
        <v>96.434603110887664</v>
      </c>
      <c r="AR12" s="37">
        <v>95.850103733790888</v>
      </c>
      <c r="AS12" s="37">
        <v>96.888545624210707</v>
      </c>
      <c r="AT12" s="37">
        <v>97.89989580621679</v>
      </c>
      <c r="AU12" s="37">
        <v>99.098238391283914</v>
      </c>
      <c r="AV12" s="37">
        <v>100.46755828636445</v>
      </c>
      <c r="AW12" s="37">
        <v>98.905174089434126</v>
      </c>
      <c r="AX12" s="37">
        <v>100</v>
      </c>
      <c r="AY12" s="37">
        <v>100.0052732971813</v>
      </c>
      <c r="AZ12" s="37">
        <v>100.42093837711703</v>
      </c>
      <c r="BA12" s="37">
        <v>101.61759338161585</v>
      </c>
      <c r="BB12" s="37">
        <v>101.22330292318253</v>
      </c>
      <c r="BC12" s="37">
        <v>102.01980636844826</v>
      </c>
      <c r="BD12" s="37">
        <v>100.01251014267237</v>
      </c>
      <c r="BE12" s="37">
        <v>97.034419724486384</v>
      </c>
      <c r="BF12" s="37">
        <v>94.532628081456423</v>
      </c>
      <c r="BG12" s="37">
        <v>92.802453629606177</v>
      </c>
      <c r="BH12" s="37">
        <v>92.833303478607192</v>
      </c>
      <c r="BI12" s="37">
        <v>92.241532752496909</v>
      </c>
      <c r="BJ12" s="37">
        <v>91.934369445031706</v>
      </c>
      <c r="BK12" s="37">
        <v>93.023190741527415</v>
      </c>
      <c r="BL12" s="37">
        <v>93.666925395623167</v>
      </c>
      <c r="BM12" s="37">
        <v>92.369976211263975</v>
      </c>
      <c r="BN12" s="37">
        <v>93.194694162723735</v>
      </c>
      <c r="BO12" s="37">
        <v>94.206854260347171</v>
      </c>
      <c r="BP12" s="37">
        <v>93.203257175398122</v>
      </c>
      <c r="BQ12" s="37">
        <v>90.957107702327846</v>
      </c>
      <c r="BR12" s="37">
        <v>88.469073458881141</v>
      </c>
      <c r="BS12" s="37">
        <v>86.721326870369268</v>
      </c>
      <c r="BT12" s="37">
        <v>85.836592806155679</v>
      </c>
      <c r="BU12" s="37">
        <v>85.599716250125283</v>
      </c>
      <c r="BV12" s="37">
        <v>84.41955081797299</v>
      </c>
      <c r="BW12" s="37">
        <v>86.186905145394633</v>
      </c>
      <c r="BX12" s="37">
        <v>86.221334732031394</v>
      </c>
      <c r="BY12" s="37">
        <v>86.642561942613725</v>
      </c>
      <c r="BZ12" s="37">
        <v>86.522658391918867</v>
      </c>
      <c r="CA12" s="37">
        <v>85.97781576854581</v>
      </c>
      <c r="CB12" s="37">
        <v>85.987906643344729</v>
      </c>
      <c r="CC12" s="37">
        <v>84.942894750559816</v>
      </c>
      <c r="CD12" s="37">
        <v>84.103338873120208</v>
      </c>
      <c r="CE12" s="37">
        <v>83.787764325087778</v>
      </c>
      <c r="CF12" s="37">
        <v>83.078225182687305</v>
      </c>
      <c r="CG12" s="37">
        <v>83.489908898416104</v>
      </c>
      <c r="CH12" s="37">
        <v>84.24464094312809</v>
      </c>
      <c r="CI12" s="37">
        <v>83.657478803444363</v>
      </c>
      <c r="CJ12" s="37">
        <v>83.744801158229734</v>
      </c>
      <c r="CK12" s="37">
        <v>84.207607005834745</v>
      </c>
      <c r="CL12" s="37">
        <v>83.994422109572341</v>
      </c>
      <c r="CM12" s="37">
        <v>84.544401665478532</v>
      </c>
      <c r="CN12" s="37">
        <v>82.881553752561487</v>
      </c>
      <c r="CO12" s="37">
        <v>81.167358666767228</v>
      </c>
      <c r="CP12" s="37">
        <v>79.650600959530351</v>
      </c>
      <c r="CQ12" s="37">
        <v>79.384703795217561</v>
      </c>
      <c r="CR12" s="37">
        <v>79.349939139968797</v>
      </c>
      <c r="CS12" s="37">
        <v>80.041175226073193</v>
      </c>
      <c r="CT12" s="37">
        <v>80.387226019486889</v>
      </c>
      <c r="CU12" s="37">
        <v>81.547313707485998</v>
      </c>
      <c r="CV12" s="37">
        <v>84.522289873919235</v>
      </c>
      <c r="CW12" s="37">
        <v>84.081382260979083</v>
      </c>
      <c r="CX12" s="37">
        <v>85.475864422595947</v>
      </c>
      <c r="CY12" s="37">
        <v>86.250794376582078</v>
      </c>
      <c r="CZ12" s="37">
        <v>84.255812740348347</v>
      </c>
      <c r="DA12" s="37">
        <v>83.642341356986961</v>
      </c>
      <c r="DB12" s="37">
        <v>82.93928746728696</v>
      </c>
      <c r="DC12" s="37">
        <v>84.094469765213049</v>
      </c>
      <c r="DD12" s="37">
        <v>85.823671132847664</v>
      </c>
      <c r="DE12" s="37">
        <v>85.701839728902158</v>
      </c>
      <c r="DF12" s="37">
        <v>85.01436006947344</v>
      </c>
      <c r="DG12" s="37">
        <v>85.43294157036145</v>
      </c>
      <c r="DH12" s="37">
        <v>86.263261063178106</v>
      </c>
      <c r="DI12" s="37">
        <v>92.166450867456277</v>
      </c>
      <c r="DJ12" s="37">
        <v>95.10362910395655</v>
      </c>
      <c r="DK12" s="37">
        <v>95.644788288152512</v>
      </c>
      <c r="DL12" s="37">
        <v>94.375568504312753</v>
      </c>
      <c r="DM12" s="37">
        <v>91.300137499405153</v>
      </c>
      <c r="DN12" s="37">
        <v>89.845516875588203</v>
      </c>
      <c r="DO12" s="37">
        <v>89.633850535726907</v>
      </c>
      <c r="DP12" s="37">
        <v>99.898132617440723</v>
      </c>
      <c r="DQ12" s="37">
        <v>113.8083496622592</v>
      </c>
      <c r="DR12" s="37">
        <v>122.39600323668262</v>
      </c>
      <c r="DS12" s="37">
        <v>139.13237930463944</v>
      </c>
      <c r="DT12" s="35">
        <v>100</v>
      </c>
      <c r="DU12" s="37">
        <v>113.50119795970831</v>
      </c>
      <c r="DV12" s="37">
        <v>149.94917391182312</v>
      </c>
      <c r="DW12" s="37">
        <f t="shared" si="0"/>
        <v>13.501197959708293</v>
      </c>
      <c r="DX12" s="37">
        <f t="shared" si="1"/>
        <v>15.924205469998725</v>
      </c>
      <c r="DZ12" s="36">
        <f t="shared" si="2"/>
        <v>0.66689263695980416</v>
      </c>
    </row>
    <row r="13" spans="1:130">
      <c r="A13" s="1" t="s">
        <v>9</v>
      </c>
      <c r="B13" s="37">
        <v>2.6072135982142473</v>
      </c>
      <c r="C13" s="37">
        <v>97.034419724486384</v>
      </c>
      <c r="D13" s="37">
        <v>74.965569466687327</v>
      </c>
      <c r="E13" s="37">
        <v>70.953540907953681</v>
      </c>
      <c r="F13" s="37">
        <v>70.785043780960848</v>
      </c>
      <c r="G13" s="37">
        <v>70.818419440337323</v>
      </c>
      <c r="H13" s="37">
        <v>85.61543341885239</v>
      </c>
      <c r="I13" s="37">
        <v>84.660033674244744</v>
      </c>
      <c r="J13" s="37">
        <v>83.407607000081441</v>
      </c>
      <c r="K13" s="37">
        <v>81.857384875617242</v>
      </c>
      <c r="L13" s="37">
        <v>81.624574287292489</v>
      </c>
      <c r="M13" s="37">
        <v>82.556677950908806</v>
      </c>
      <c r="N13" s="37">
        <v>83.400811727289067</v>
      </c>
      <c r="O13" s="37">
        <v>88.776235905466862</v>
      </c>
      <c r="P13" s="37">
        <v>89.139339587943809</v>
      </c>
      <c r="Q13" s="37">
        <v>91.3527228735162</v>
      </c>
      <c r="R13" s="37">
        <v>91.760037258992341</v>
      </c>
      <c r="S13" s="37">
        <v>92.933299447393267</v>
      </c>
      <c r="T13" s="37">
        <v>91.989428460089499</v>
      </c>
      <c r="U13" s="37">
        <v>91.464709007381202</v>
      </c>
      <c r="V13" s="37">
        <v>92.112654481949789</v>
      </c>
      <c r="W13" s="37">
        <v>91.770634623843705</v>
      </c>
      <c r="X13" s="37">
        <v>91.474053249446129</v>
      </c>
      <c r="Y13" s="37">
        <v>91.102802205241119</v>
      </c>
      <c r="Z13" s="37">
        <v>91.862447888060856</v>
      </c>
      <c r="AA13" s="37">
        <v>92.61968728810433</v>
      </c>
      <c r="AB13" s="37">
        <v>92.451959079335609</v>
      </c>
      <c r="AC13" s="37">
        <v>92.876195159457893</v>
      </c>
      <c r="AD13" s="37">
        <v>92.753690086133687</v>
      </c>
      <c r="AE13" s="37">
        <v>92.795158671409823</v>
      </c>
      <c r="AF13" s="37">
        <v>92.96837357942708</v>
      </c>
      <c r="AG13" s="37">
        <v>92.866429583832925</v>
      </c>
      <c r="AH13" s="37">
        <v>92.649218089179271</v>
      </c>
      <c r="AI13" s="37">
        <v>92.519166463646314</v>
      </c>
      <c r="AJ13" s="37">
        <v>92.616110634327967</v>
      </c>
      <c r="AK13" s="37">
        <v>95.200430247105587</v>
      </c>
      <c r="AL13" s="37">
        <v>95.222311503323766</v>
      </c>
      <c r="AM13" s="37">
        <v>96.509663425644078</v>
      </c>
      <c r="AN13" s="37">
        <v>97.675690008608314</v>
      </c>
      <c r="AO13" s="37">
        <v>98.429998799667501</v>
      </c>
      <c r="AP13" s="37">
        <v>99.391425805875343</v>
      </c>
      <c r="AQ13" s="37">
        <v>99.842458700416302</v>
      </c>
      <c r="AR13" s="37">
        <v>100.23345624413527</v>
      </c>
      <c r="AS13" s="37">
        <v>100.561937250512</v>
      </c>
      <c r="AT13" s="37">
        <v>100.03954917683593</v>
      </c>
      <c r="AU13" s="37">
        <v>100.59647723946745</v>
      </c>
      <c r="AV13" s="37">
        <v>101.023297498758</v>
      </c>
      <c r="AW13" s="37">
        <v>99.961312216220151</v>
      </c>
      <c r="AX13" s="37">
        <v>100</v>
      </c>
      <c r="AY13" s="37">
        <v>100.00000000000003</v>
      </c>
      <c r="AZ13" s="37">
        <v>99.609661971011221</v>
      </c>
      <c r="BA13" s="37">
        <v>99.828470279983392</v>
      </c>
      <c r="BB13" s="37">
        <v>100.67627223308709</v>
      </c>
      <c r="BC13" s="37">
        <v>100.84208114544381</v>
      </c>
      <c r="BD13" s="37">
        <v>100.958496572421</v>
      </c>
      <c r="BE13" s="37">
        <v>99.504646316643004</v>
      </c>
      <c r="BF13" s="37">
        <v>98.599398712255109</v>
      </c>
      <c r="BG13" s="37">
        <v>99.131522758291652</v>
      </c>
      <c r="BH13" s="37">
        <v>97.949619548132588</v>
      </c>
      <c r="BI13" s="37">
        <v>93.821974334374545</v>
      </c>
      <c r="BJ13" s="37">
        <v>92.39077809753438</v>
      </c>
      <c r="BK13" s="37">
        <v>92.163826055252585</v>
      </c>
      <c r="BL13" s="37">
        <v>91.634511196471664</v>
      </c>
      <c r="BM13" s="37">
        <v>91.167761881937295</v>
      </c>
      <c r="BN13" s="37">
        <v>90.570081675849821</v>
      </c>
      <c r="BO13" s="37">
        <v>90.363353510917975</v>
      </c>
      <c r="BP13" s="37">
        <v>90.009304318630655</v>
      </c>
      <c r="BQ13" s="37">
        <v>90.159332581092329</v>
      </c>
      <c r="BR13" s="37">
        <v>89.57697990560284</v>
      </c>
      <c r="BS13" s="37">
        <v>89.98857955356749</v>
      </c>
      <c r="BT13" s="37">
        <v>89.73334680564939</v>
      </c>
      <c r="BU13" s="37">
        <v>89.280483692176958</v>
      </c>
      <c r="BV13" s="37">
        <v>88.940607468542098</v>
      </c>
      <c r="BW13" s="37">
        <v>88.733494626311327</v>
      </c>
      <c r="BX13" s="37">
        <v>89.294126876000618</v>
      </c>
      <c r="BY13" s="37">
        <v>89.343421052129273</v>
      </c>
      <c r="BZ13" s="37">
        <v>89.06454011280897</v>
      </c>
      <c r="CA13" s="37">
        <v>88.850622486101216</v>
      </c>
      <c r="CB13" s="37">
        <v>88.67746958439308</v>
      </c>
      <c r="CC13" s="37">
        <v>88.653593804880813</v>
      </c>
      <c r="CD13" s="37">
        <v>88.407211170143199</v>
      </c>
      <c r="CE13" s="37">
        <v>88.719819893340983</v>
      </c>
      <c r="CF13" s="37">
        <v>88.715141081258096</v>
      </c>
      <c r="CG13" s="37">
        <v>88.736506880017487</v>
      </c>
      <c r="CH13" s="37">
        <v>89.261382159118469</v>
      </c>
      <c r="CI13" s="37">
        <v>89.623261186696112</v>
      </c>
      <c r="CJ13" s="37">
        <v>89.037365939166804</v>
      </c>
      <c r="CK13" s="37">
        <v>89.691088543976406</v>
      </c>
      <c r="CL13" s="37">
        <v>89.881017646714085</v>
      </c>
      <c r="CM13" s="37">
        <v>89.946843214935683</v>
      </c>
      <c r="CN13" s="37">
        <v>89.956292587028997</v>
      </c>
      <c r="CO13" s="37">
        <v>90.045674410764221</v>
      </c>
      <c r="CP13" s="37">
        <v>89.822595629065361</v>
      </c>
      <c r="CQ13" s="37">
        <v>89.780742327671234</v>
      </c>
      <c r="CR13" s="37">
        <v>89.470708873553534</v>
      </c>
      <c r="CS13" s="37">
        <v>89.477647126507321</v>
      </c>
      <c r="CT13" s="37">
        <v>89.600829369529635</v>
      </c>
      <c r="CU13" s="37">
        <v>89.640009846096362</v>
      </c>
      <c r="CV13" s="37">
        <v>89.594409848633944</v>
      </c>
      <c r="CW13" s="37">
        <v>89.584225961577772</v>
      </c>
      <c r="CX13" s="37">
        <v>89.100747975397368</v>
      </c>
      <c r="CY13" s="37">
        <v>89.117013504379301</v>
      </c>
      <c r="CZ13" s="37">
        <v>89.32786039993691</v>
      </c>
      <c r="DA13" s="37">
        <v>89.172320895905216</v>
      </c>
      <c r="DB13" s="37">
        <v>89.359755420323609</v>
      </c>
      <c r="DC13" s="37">
        <v>89.591215783389302</v>
      </c>
      <c r="DD13" s="37">
        <v>90.59422543039949</v>
      </c>
      <c r="DE13" s="37">
        <v>90.981657697542701</v>
      </c>
      <c r="DF13" s="37">
        <v>91.014654596757495</v>
      </c>
      <c r="DG13" s="37">
        <v>90.928047755226203</v>
      </c>
      <c r="DH13" s="37">
        <v>91.109378923825361</v>
      </c>
      <c r="DI13" s="37">
        <v>88.9250709874172</v>
      </c>
      <c r="DJ13" s="37">
        <v>89.752282415098023</v>
      </c>
      <c r="DK13" s="37">
        <v>90.050060028250712</v>
      </c>
      <c r="DL13" s="37">
        <v>89.559505551843884</v>
      </c>
      <c r="DM13" s="37">
        <v>94.684486937899493</v>
      </c>
      <c r="DN13" s="37">
        <v>96.279352257468048</v>
      </c>
      <c r="DO13" s="37">
        <v>97.174672613486791</v>
      </c>
      <c r="DP13" s="37">
        <v>115.15221714314858</v>
      </c>
      <c r="DQ13" s="37">
        <v>135.61132326899613</v>
      </c>
      <c r="DR13" s="37">
        <v>147.2776881457105</v>
      </c>
      <c r="DS13" s="37">
        <v>159.17671646476592</v>
      </c>
      <c r="DT13" s="35">
        <v>100</v>
      </c>
      <c r="DU13" s="37">
        <v>99.064393904664442</v>
      </c>
      <c r="DV13" s="37">
        <v>160.14667808476298</v>
      </c>
      <c r="DW13" s="37">
        <f t="shared" si="0"/>
        <v>-0.93560609533555805</v>
      </c>
      <c r="DX13" s="37">
        <f t="shared" si="1"/>
        <v>9.7581842629043791</v>
      </c>
      <c r="DZ13" s="36">
        <f t="shared" si="2"/>
        <v>0.6244275635056985</v>
      </c>
    </row>
    <row r="14" spans="1:130" ht="13.5" customHeight="1">
      <c r="A14" s="1" t="s">
        <v>10</v>
      </c>
      <c r="B14" s="37">
        <v>0.55286314171733397</v>
      </c>
      <c r="C14" s="37">
        <v>99.504646316643004</v>
      </c>
      <c r="D14" s="37">
        <v>96.1711513978384</v>
      </c>
      <c r="E14" s="37">
        <v>91.852504354547477</v>
      </c>
      <c r="F14" s="37">
        <v>91.521335449726891</v>
      </c>
      <c r="G14" s="37">
        <v>89.834033457044541</v>
      </c>
      <c r="H14" s="37">
        <v>95.287573351901216</v>
      </c>
      <c r="I14" s="37">
        <v>95.066363250364773</v>
      </c>
      <c r="J14" s="37">
        <v>95.711654710835617</v>
      </c>
      <c r="K14" s="37">
        <v>95.74196659188253</v>
      </c>
      <c r="L14" s="37">
        <v>95.086076675548185</v>
      </c>
      <c r="M14" s="37">
        <v>93.201850980145522</v>
      </c>
      <c r="N14" s="37">
        <v>97.077314426491341</v>
      </c>
      <c r="O14" s="37">
        <v>99.017715202710946</v>
      </c>
      <c r="P14" s="37">
        <v>99.375891983913718</v>
      </c>
      <c r="Q14" s="37">
        <v>95.656848602307733</v>
      </c>
      <c r="R14" s="37">
        <v>96.918992891190882</v>
      </c>
      <c r="S14" s="37">
        <v>97.08575171035946</v>
      </c>
      <c r="T14" s="37">
        <v>97.323005799722324</v>
      </c>
      <c r="U14" s="37">
        <v>97.437627051169756</v>
      </c>
      <c r="V14" s="37">
        <v>97.359617219820024</v>
      </c>
      <c r="W14" s="37">
        <v>96.939875924174501</v>
      </c>
      <c r="X14" s="37">
        <v>97.177285097947291</v>
      </c>
      <c r="Y14" s="37">
        <v>97.036745860985135</v>
      </c>
      <c r="Z14" s="37">
        <v>97.030658172902505</v>
      </c>
      <c r="AA14" s="37">
        <v>97.812643563090788</v>
      </c>
      <c r="AB14" s="37">
        <v>97.701050163509336</v>
      </c>
      <c r="AC14" s="37">
        <v>97.899630335536116</v>
      </c>
      <c r="AD14" s="37">
        <v>97.994410628101221</v>
      </c>
      <c r="AE14" s="37">
        <v>97.83923321997014</v>
      </c>
      <c r="AF14" s="37">
        <v>98.072143261744912</v>
      </c>
      <c r="AG14" s="37">
        <v>98.293016526207396</v>
      </c>
      <c r="AH14" s="37">
        <v>98.395590338892333</v>
      </c>
      <c r="AI14" s="37">
        <v>98.379406257439697</v>
      </c>
      <c r="AJ14" s="37">
        <v>98.479997040381434</v>
      </c>
      <c r="AK14" s="37">
        <v>98.017268777399266</v>
      </c>
      <c r="AL14" s="37">
        <v>97.822526727456136</v>
      </c>
      <c r="AM14" s="37">
        <v>98.784839886873485</v>
      </c>
      <c r="AN14" s="37">
        <v>99.021225561423989</v>
      </c>
      <c r="AO14" s="37">
        <v>99.398459654993346</v>
      </c>
      <c r="AP14" s="37">
        <v>99.76396615330718</v>
      </c>
      <c r="AQ14" s="37">
        <v>99.27001050259463</v>
      </c>
      <c r="AR14" s="37">
        <v>99.812273184309717</v>
      </c>
      <c r="AS14" s="37">
        <v>99.651594467858786</v>
      </c>
      <c r="AT14" s="37">
        <v>100.31453410475324</v>
      </c>
      <c r="AU14" s="37">
        <v>100.66583955135765</v>
      </c>
      <c r="AV14" s="37">
        <v>100.14465455675182</v>
      </c>
      <c r="AW14" s="37">
        <v>99.838692257985358</v>
      </c>
      <c r="AX14" s="37">
        <v>100</v>
      </c>
      <c r="AY14" s="37">
        <v>100.00000000000004</v>
      </c>
      <c r="AZ14" s="37">
        <v>99.824393204577262</v>
      </c>
      <c r="BA14" s="37">
        <v>100.54701557380541</v>
      </c>
      <c r="BB14" s="37">
        <v>100.76252516048076</v>
      </c>
      <c r="BC14" s="37">
        <v>100.28210464446462</v>
      </c>
      <c r="BD14" s="37">
        <v>100.28426514522302</v>
      </c>
      <c r="BE14" s="37">
        <v>100.10372204502028</v>
      </c>
      <c r="BF14" s="37">
        <v>99.751745293938939</v>
      </c>
      <c r="BG14" s="37">
        <v>99.917405951671697</v>
      </c>
      <c r="BH14" s="37">
        <v>101.39251115063695</v>
      </c>
      <c r="BI14" s="37">
        <v>101.76687679469718</v>
      </c>
      <c r="BJ14" s="37">
        <v>101.4868512444878</v>
      </c>
      <c r="BK14" s="37">
        <v>102.33774807990449</v>
      </c>
      <c r="BL14" s="37">
        <v>102.31961160666643</v>
      </c>
      <c r="BM14" s="37">
        <v>102.08259089588942</v>
      </c>
      <c r="BN14" s="37">
        <v>101.78218447915032</v>
      </c>
      <c r="BO14" s="37">
        <v>101.71970482648518</v>
      </c>
      <c r="BP14" s="37">
        <v>101.92085437241145</v>
      </c>
      <c r="BQ14" s="37">
        <v>101.78166963612678</v>
      </c>
      <c r="BR14" s="37">
        <v>101.73917453615775</v>
      </c>
      <c r="BS14" s="37">
        <v>101.92533963612823</v>
      </c>
      <c r="BT14" s="37">
        <v>101.47988057621619</v>
      </c>
      <c r="BU14" s="37">
        <v>101.74764544395218</v>
      </c>
      <c r="BV14" s="37">
        <v>101.58840089702139</v>
      </c>
      <c r="BW14" s="37">
        <v>101.69948007815186</v>
      </c>
      <c r="BX14" s="37">
        <v>102.17023420996179</v>
      </c>
      <c r="BY14" s="37">
        <v>102.31389994429925</v>
      </c>
      <c r="BZ14" s="37">
        <v>102.31675857083947</v>
      </c>
      <c r="CA14" s="37">
        <v>102.35022539699052</v>
      </c>
      <c r="CB14" s="37">
        <v>102.3181017742763</v>
      </c>
      <c r="CC14" s="37">
        <v>102.00059940169504</v>
      </c>
      <c r="CD14" s="37">
        <v>101.8611847440642</v>
      </c>
      <c r="CE14" s="37">
        <v>101.92389560482185</v>
      </c>
      <c r="CF14" s="37">
        <v>101.5222074073058</v>
      </c>
      <c r="CG14" s="37">
        <v>101.32024577539362</v>
      </c>
      <c r="CH14" s="37">
        <v>100.88734915784468</v>
      </c>
      <c r="CI14" s="37">
        <v>101.00299197106355</v>
      </c>
      <c r="CJ14" s="37">
        <v>101.0045009795161</v>
      </c>
      <c r="CK14" s="37">
        <v>100.54941095725098</v>
      </c>
      <c r="CL14" s="37">
        <v>100.33746946554893</v>
      </c>
      <c r="CM14" s="37">
        <v>100.52664662789626</v>
      </c>
      <c r="CN14" s="37">
        <v>100.68175631305742</v>
      </c>
      <c r="CO14" s="37">
        <v>101.04357972832472</v>
      </c>
      <c r="CP14" s="37">
        <v>100.1341567114651</v>
      </c>
      <c r="CQ14" s="37">
        <v>99.908896553648916</v>
      </c>
      <c r="CR14" s="37">
        <v>100.56451860422131</v>
      </c>
      <c r="CS14" s="37">
        <v>101.37076993786852</v>
      </c>
      <c r="CT14" s="37">
        <v>101.59559504996436</v>
      </c>
      <c r="CU14" s="37">
        <v>103.39746008055829</v>
      </c>
      <c r="CV14" s="37">
        <v>104.0249795813815</v>
      </c>
      <c r="CW14" s="37">
        <v>104.23703505122741</v>
      </c>
      <c r="CX14" s="37">
        <v>104.48595255210688</v>
      </c>
      <c r="CY14" s="37">
        <v>104.40187171262596</v>
      </c>
      <c r="CZ14" s="37">
        <v>104.70283247797029</v>
      </c>
      <c r="DA14" s="37">
        <v>104.97276090322826</v>
      </c>
      <c r="DB14" s="37">
        <v>106.15181384530544</v>
      </c>
      <c r="DC14" s="37">
        <v>107.87937573770516</v>
      </c>
      <c r="DD14" s="37">
        <v>111.04589505562308</v>
      </c>
      <c r="DE14" s="37">
        <v>113.23302689716731</v>
      </c>
      <c r="DF14" s="37">
        <v>114.23150895809671</v>
      </c>
      <c r="DG14" s="37">
        <v>115.82868319249047</v>
      </c>
      <c r="DH14" s="37">
        <v>116.01171332549276</v>
      </c>
      <c r="DI14" s="37">
        <v>114.41217085388226</v>
      </c>
      <c r="DJ14" s="37">
        <v>114.07480535432599</v>
      </c>
      <c r="DK14" s="37">
        <v>113.91553776366607</v>
      </c>
      <c r="DL14" s="37">
        <v>114.09774980414211</v>
      </c>
      <c r="DM14" s="37">
        <v>115.46632257386142</v>
      </c>
      <c r="DN14" s="37">
        <v>115.38318987145082</v>
      </c>
      <c r="DO14" s="37">
        <v>116.89323251292669</v>
      </c>
      <c r="DP14" s="37">
        <v>139.46036253404603</v>
      </c>
      <c r="DQ14" s="37">
        <v>176.01536173143052</v>
      </c>
      <c r="DR14" s="37">
        <v>215.14952593807428</v>
      </c>
      <c r="DS14" s="37">
        <v>226.32721936408996</v>
      </c>
      <c r="DT14" s="35">
        <v>100</v>
      </c>
      <c r="DU14" s="37">
        <v>102.23126038092202</v>
      </c>
      <c r="DV14" s="37">
        <v>231.64297486391013</v>
      </c>
      <c r="DW14" s="37">
        <f t="shared" si="0"/>
        <v>2.2312603809220235</v>
      </c>
      <c r="DX14" s="37">
        <f t="shared" si="1"/>
        <v>-13.80180747832668</v>
      </c>
      <c r="DZ14" s="36">
        <f t="shared" si="2"/>
        <v>0.43169882470534598</v>
      </c>
    </row>
    <row r="15" spans="1:130" s="36" customFormat="1" ht="15.75" customHeight="1">
      <c r="A15" s="3" t="s">
        <v>11</v>
      </c>
      <c r="B15" s="35">
        <v>1.5451052513129344</v>
      </c>
      <c r="C15" s="35">
        <v>96.972702873164579</v>
      </c>
      <c r="D15" s="35">
        <v>97.343952650717327</v>
      </c>
      <c r="E15" s="35">
        <v>95.226071847817778</v>
      </c>
      <c r="F15" s="35">
        <v>92.061517323421157</v>
      </c>
      <c r="G15" s="35">
        <v>92.011158615727055</v>
      </c>
      <c r="H15" s="35">
        <v>93.50139722516704</v>
      </c>
      <c r="I15" s="35">
        <v>92.962842132622328</v>
      </c>
      <c r="J15" s="35">
        <v>91.613774572503416</v>
      </c>
      <c r="K15" s="35">
        <v>89.682740112304401</v>
      </c>
      <c r="L15" s="35">
        <v>89.323342731832938</v>
      </c>
      <c r="M15" s="35">
        <v>89.275427134218845</v>
      </c>
      <c r="N15" s="35">
        <v>88.94776535843225</v>
      </c>
      <c r="O15" s="35">
        <v>89.500463023858615</v>
      </c>
      <c r="P15" s="35">
        <v>92.118644298917047</v>
      </c>
      <c r="Q15" s="35">
        <v>92.923805283304887</v>
      </c>
      <c r="R15" s="35">
        <v>93.86736023948184</v>
      </c>
      <c r="S15" s="35">
        <v>94.185983204636472</v>
      </c>
      <c r="T15" s="35">
        <v>93.68660277516878</v>
      </c>
      <c r="U15" s="35">
        <v>93.959786770761895</v>
      </c>
      <c r="V15" s="35">
        <v>93.62342133204379</v>
      </c>
      <c r="W15" s="35">
        <v>93.53627067989224</v>
      </c>
      <c r="X15" s="35">
        <v>94.62069883634463</v>
      </c>
      <c r="Y15" s="35">
        <v>95.55715252860432</v>
      </c>
      <c r="Z15" s="35">
        <v>94.020956313574473</v>
      </c>
      <c r="AA15" s="35">
        <v>95.010050370196367</v>
      </c>
      <c r="AB15" s="35">
        <v>95.326015036012308</v>
      </c>
      <c r="AC15" s="35">
        <v>95.412562784474275</v>
      </c>
      <c r="AD15" s="35">
        <v>95.6974042022551</v>
      </c>
      <c r="AE15" s="35">
        <v>95.869122510883102</v>
      </c>
      <c r="AF15" s="35">
        <v>96.347232337788682</v>
      </c>
      <c r="AG15" s="35">
        <v>98.135217732036196</v>
      </c>
      <c r="AH15" s="35">
        <v>98.190671327236117</v>
      </c>
      <c r="AI15" s="35">
        <v>97.788970787018073</v>
      </c>
      <c r="AJ15" s="35">
        <v>97.630549885729621</v>
      </c>
      <c r="AK15" s="35">
        <v>97.375048932896689</v>
      </c>
      <c r="AL15" s="35">
        <v>98.201206844125082</v>
      </c>
      <c r="AM15" s="35">
        <v>99.050318842638006</v>
      </c>
      <c r="AN15" s="35">
        <v>100.30609699946991</v>
      </c>
      <c r="AO15" s="35">
        <v>100.33246768246231</v>
      </c>
      <c r="AP15" s="35">
        <v>100.13239285270051</v>
      </c>
      <c r="AQ15" s="35">
        <v>100.29822492891233</v>
      </c>
      <c r="AR15" s="35">
        <v>100.62166388261487</v>
      </c>
      <c r="AS15" s="35">
        <v>100.62387812471732</v>
      </c>
      <c r="AT15" s="35">
        <v>100.42094580629136</v>
      </c>
      <c r="AU15" s="35">
        <v>100.50881193869378</v>
      </c>
      <c r="AV15" s="35">
        <v>100.41170805835937</v>
      </c>
      <c r="AW15" s="35">
        <v>100.04615112502313</v>
      </c>
      <c r="AX15" s="35">
        <v>100</v>
      </c>
      <c r="AY15" s="35">
        <v>100</v>
      </c>
      <c r="AZ15" s="35">
        <v>100.63691380532545</v>
      </c>
      <c r="BA15" s="35">
        <v>98.480908196904807</v>
      </c>
      <c r="BB15" s="35">
        <v>97.608275702255384</v>
      </c>
      <c r="BC15" s="35">
        <v>96.937678779868065</v>
      </c>
      <c r="BD15" s="35">
        <v>96.487163889272267</v>
      </c>
      <c r="BE15" s="35">
        <v>96.339955169259994</v>
      </c>
      <c r="BF15" s="35">
        <v>94.918442558486475</v>
      </c>
      <c r="BG15" s="35">
        <v>95.667481889282811</v>
      </c>
      <c r="BH15" s="35">
        <v>95.776779867526173</v>
      </c>
      <c r="BI15" s="35">
        <v>95.564122907288379</v>
      </c>
      <c r="BJ15" s="35">
        <v>94.77337949611389</v>
      </c>
      <c r="BK15" s="35">
        <v>95.18822892665618</v>
      </c>
      <c r="BL15" s="35">
        <v>95.151520432096916</v>
      </c>
      <c r="BM15" s="35">
        <v>95.162117710023608</v>
      </c>
      <c r="BN15" s="35">
        <v>94.936298578283285</v>
      </c>
      <c r="BO15" s="35">
        <v>93.915674130315196</v>
      </c>
      <c r="BP15" s="35">
        <v>94.002298420000443</v>
      </c>
      <c r="BQ15" s="35">
        <v>94.029819636950862</v>
      </c>
      <c r="BR15" s="35">
        <v>93.517801374707446</v>
      </c>
      <c r="BS15" s="35">
        <v>94.023832566128675</v>
      </c>
      <c r="BT15" s="35">
        <v>93.465219567334188</v>
      </c>
      <c r="BU15" s="35">
        <v>93.603091680663766</v>
      </c>
      <c r="BV15" s="35">
        <v>92.685544881187326</v>
      </c>
      <c r="BW15" s="35">
        <v>92.729167219323486</v>
      </c>
      <c r="BX15" s="35">
        <v>92.593021643790763</v>
      </c>
      <c r="BY15" s="35">
        <v>92.031718497151772</v>
      </c>
      <c r="BZ15" s="35">
        <v>91.59796091685908</v>
      </c>
      <c r="CA15" s="35">
        <v>91.003650014285412</v>
      </c>
      <c r="CB15" s="35">
        <v>91.411066287219199</v>
      </c>
      <c r="CC15" s="35">
        <v>91.509064215670392</v>
      </c>
      <c r="CD15" s="35">
        <v>90.716916661597551</v>
      </c>
      <c r="CE15" s="35">
        <v>90.566338174512978</v>
      </c>
      <c r="CF15" s="35">
        <v>90.306184008013901</v>
      </c>
      <c r="CG15" s="35">
        <v>89.834043121586149</v>
      </c>
      <c r="CH15" s="35">
        <v>89.356309534543229</v>
      </c>
      <c r="CI15" s="35">
        <v>90.018007157379145</v>
      </c>
      <c r="CJ15" s="35">
        <v>89.4172339610992</v>
      </c>
      <c r="CK15" s="35">
        <v>88.701637026939778</v>
      </c>
      <c r="CL15" s="35">
        <v>89.110060679152497</v>
      </c>
      <c r="CM15" s="35">
        <v>88.268427348122458</v>
      </c>
      <c r="CN15" s="35">
        <v>88.723590650660597</v>
      </c>
      <c r="CO15" s="35">
        <v>89.065203238928717</v>
      </c>
      <c r="CP15" s="35">
        <v>89.096753372522457</v>
      </c>
      <c r="CQ15" s="35">
        <v>88.997833103598225</v>
      </c>
      <c r="CR15" s="35">
        <v>89.453322820660773</v>
      </c>
      <c r="CS15" s="35">
        <v>89.88286914646315</v>
      </c>
      <c r="CT15" s="35">
        <v>90.00619710888445</v>
      </c>
      <c r="CU15" s="35">
        <v>90.983146320809198</v>
      </c>
      <c r="CV15" s="35">
        <v>90.972637691407243</v>
      </c>
      <c r="CW15" s="35">
        <v>91.313593709186563</v>
      </c>
      <c r="CX15" s="35">
        <v>91.428415303321927</v>
      </c>
      <c r="CY15" s="35">
        <v>91.413623320839491</v>
      </c>
      <c r="CZ15" s="35">
        <v>91.753428773017546</v>
      </c>
      <c r="DA15" s="35">
        <v>91.844012802826612</v>
      </c>
      <c r="DB15" s="35">
        <v>91.831569419540955</v>
      </c>
      <c r="DC15" s="35">
        <v>93.053243240070444</v>
      </c>
      <c r="DD15" s="35">
        <v>96.301865591479327</v>
      </c>
      <c r="DE15" s="35">
        <v>97.091758034802893</v>
      </c>
      <c r="DF15" s="35">
        <v>97.3031505588675</v>
      </c>
      <c r="DG15" s="35">
        <v>97.700992666556914</v>
      </c>
      <c r="DH15" s="35">
        <v>98.50092295618353</v>
      </c>
      <c r="DI15" s="35">
        <v>99.019079195259309</v>
      </c>
      <c r="DJ15" s="35">
        <v>98.300632585088366</v>
      </c>
      <c r="DK15" s="35">
        <v>98.213944015390354</v>
      </c>
      <c r="DL15" s="35">
        <v>98.960738549131619</v>
      </c>
      <c r="DM15" s="35">
        <v>99.263771581297263</v>
      </c>
      <c r="DN15" s="35">
        <v>99.874668110298288</v>
      </c>
      <c r="DO15" s="35">
        <v>100.5306847116118</v>
      </c>
      <c r="DP15" s="35">
        <v>115.69199376375346</v>
      </c>
      <c r="DQ15" s="35">
        <v>129.82376794904036</v>
      </c>
      <c r="DR15" s="35">
        <v>150.42387554410146</v>
      </c>
      <c r="DS15" s="35">
        <v>158.43071477628862</v>
      </c>
      <c r="DT15" s="35">
        <v>100</v>
      </c>
      <c r="DU15" s="35">
        <v>106.13554019894866</v>
      </c>
      <c r="DV15" s="35">
        <v>164.89993830421733</v>
      </c>
      <c r="DW15" s="35">
        <f t="shared" si="0"/>
        <v>6.1355401989486609</v>
      </c>
      <c r="DX15" s="35">
        <f t="shared" si="1"/>
        <v>1.5218913679451589</v>
      </c>
      <c r="DZ15" s="36">
        <f t="shared" si="2"/>
        <v>0.60642836515507959</v>
      </c>
    </row>
    <row r="16" spans="1:130">
      <c r="A16" s="1" t="s">
        <v>12</v>
      </c>
      <c r="B16" s="37">
        <v>0.25975620497529067</v>
      </c>
      <c r="C16" s="37">
        <v>100.10372204502028</v>
      </c>
      <c r="D16" s="37">
        <v>105.90136972442998</v>
      </c>
      <c r="E16" s="37">
        <v>111.19042472391669</v>
      </c>
      <c r="F16" s="37">
        <v>106.47539123290038</v>
      </c>
      <c r="G16" s="37">
        <v>105.1060966477518</v>
      </c>
      <c r="H16" s="37">
        <v>103.87222821878558</v>
      </c>
      <c r="I16" s="37">
        <v>102.41643816585365</v>
      </c>
      <c r="J16" s="37">
        <v>101.85210310827216</v>
      </c>
      <c r="K16" s="37">
        <v>99.674739403654456</v>
      </c>
      <c r="L16" s="37">
        <v>98.939797680135527</v>
      </c>
      <c r="M16" s="37">
        <v>96.485783984295367</v>
      </c>
      <c r="N16" s="37">
        <v>97.701543456811081</v>
      </c>
      <c r="O16" s="37">
        <v>98.805864002503426</v>
      </c>
      <c r="P16" s="37">
        <v>97.630627533712058</v>
      </c>
      <c r="Q16" s="37">
        <v>94.130598825816733</v>
      </c>
      <c r="R16" s="37">
        <v>94.060490355811254</v>
      </c>
      <c r="S16" s="37">
        <v>94.30622338686581</v>
      </c>
      <c r="T16" s="37">
        <v>93.70818137282761</v>
      </c>
      <c r="U16" s="37">
        <v>94.250593129487086</v>
      </c>
      <c r="V16" s="37">
        <v>94.298598855166631</v>
      </c>
      <c r="W16" s="37">
        <v>94.271630074771366</v>
      </c>
      <c r="X16" s="37">
        <v>94.09617093020465</v>
      </c>
      <c r="Y16" s="37">
        <v>93.206795441152408</v>
      </c>
      <c r="Z16" s="37">
        <v>93.931008759883426</v>
      </c>
      <c r="AA16" s="37">
        <v>93.840723852438416</v>
      </c>
      <c r="AB16" s="37">
        <v>94.747062877236075</v>
      </c>
      <c r="AC16" s="37">
        <v>94.395928492105909</v>
      </c>
      <c r="AD16" s="37">
        <v>94.025702025662255</v>
      </c>
      <c r="AE16" s="37">
        <v>94.057208821989406</v>
      </c>
      <c r="AF16" s="37">
        <v>94.125138598569905</v>
      </c>
      <c r="AG16" s="37">
        <v>94.459990150344453</v>
      </c>
      <c r="AH16" s="37">
        <v>95.114652972519281</v>
      </c>
      <c r="AI16" s="37">
        <v>94.637426573281488</v>
      </c>
      <c r="AJ16" s="37">
        <v>94.346075145654098</v>
      </c>
      <c r="AK16" s="37">
        <v>94.012747070656687</v>
      </c>
      <c r="AL16" s="37">
        <v>94.313617526941215</v>
      </c>
      <c r="AM16" s="37">
        <v>94.516909835890218</v>
      </c>
      <c r="AN16" s="37">
        <v>94.621403055121988</v>
      </c>
      <c r="AO16" s="37">
        <v>95.852739654242072</v>
      </c>
      <c r="AP16" s="37">
        <v>96.880351752419671</v>
      </c>
      <c r="AQ16" s="37">
        <v>97.770958988653447</v>
      </c>
      <c r="AR16" s="37">
        <v>97.744065841857051</v>
      </c>
      <c r="AS16" s="37">
        <v>98.23726173525516</v>
      </c>
      <c r="AT16" s="37">
        <v>98.199034353428885</v>
      </c>
      <c r="AU16" s="37">
        <v>98.619006118325956</v>
      </c>
      <c r="AV16" s="37">
        <v>99.111542918933949</v>
      </c>
      <c r="AW16" s="37">
        <v>99.814524805983609</v>
      </c>
      <c r="AX16" s="37">
        <v>100</v>
      </c>
      <c r="AY16" s="37">
        <v>100</v>
      </c>
      <c r="AZ16" s="37">
        <v>102.49564118361954</v>
      </c>
      <c r="BA16" s="37">
        <v>102.73795654546971</v>
      </c>
      <c r="BB16" s="37">
        <v>102.24119826542162</v>
      </c>
      <c r="BC16" s="37">
        <v>101.89037383641661</v>
      </c>
      <c r="BD16" s="37">
        <v>102.02481528519804</v>
      </c>
      <c r="BE16" s="37">
        <v>102.13936102301879</v>
      </c>
      <c r="BF16" s="37">
        <v>100.93484268751381</v>
      </c>
      <c r="BG16" s="37">
        <v>101.47892717376597</v>
      </c>
      <c r="BH16" s="37">
        <v>100.72415788313579</v>
      </c>
      <c r="BI16" s="37">
        <v>100.35600821049857</v>
      </c>
      <c r="BJ16" s="37">
        <v>100.28092436072933</v>
      </c>
      <c r="BK16" s="37">
        <v>100.29693370284238</v>
      </c>
      <c r="BL16" s="37">
        <v>100.66375313772731</v>
      </c>
      <c r="BM16" s="37">
        <v>100.48770881835307</v>
      </c>
      <c r="BN16" s="37">
        <v>100.64203495501123</v>
      </c>
      <c r="BO16" s="37">
        <v>99.773334386138458</v>
      </c>
      <c r="BP16" s="37">
        <v>100.34719661245452</v>
      </c>
      <c r="BQ16" s="37">
        <v>99.968829925402019</v>
      </c>
      <c r="BR16" s="37">
        <v>99.753743715395771</v>
      </c>
      <c r="BS16" s="37">
        <v>98.687359347618042</v>
      </c>
      <c r="BT16" s="37">
        <v>98.135212174752127</v>
      </c>
      <c r="BU16" s="37">
        <v>98.131342029994485</v>
      </c>
      <c r="BV16" s="37">
        <v>97.326446078659941</v>
      </c>
      <c r="BW16" s="37">
        <v>97.209202481916847</v>
      </c>
      <c r="BX16" s="37">
        <v>97.352201507942766</v>
      </c>
      <c r="BY16" s="37">
        <v>97.474419900114867</v>
      </c>
      <c r="BZ16" s="37">
        <v>97.072094548243626</v>
      </c>
      <c r="CA16" s="37">
        <v>96.694205517009721</v>
      </c>
      <c r="CB16" s="37">
        <v>96.729012599892044</v>
      </c>
      <c r="CC16" s="37">
        <v>96.620666841298743</v>
      </c>
      <c r="CD16" s="37">
        <v>96.252767548761227</v>
      </c>
      <c r="CE16" s="37">
        <v>96.011568459496075</v>
      </c>
      <c r="CF16" s="37">
        <v>95.536894704588562</v>
      </c>
      <c r="CG16" s="37">
        <v>95.516480715751626</v>
      </c>
      <c r="CH16" s="37">
        <v>94.932888422948693</v>
      </c>
      <c r="CI16" s="37">
        <v>94.630851824529202</v>
      </c>
      <c r="CJ16" s="37">
        <v>95.407460241184523</v>
      </c>
      <c r="CK16" s="37">
        <v>94.640595652168997</v>
      </c>
      <c r="CL16" s="37">
        <v>94.7004495576153</v>
      </c>
      <c r="CM16" s="37">
        <v>95.059531281838787</v>
      </c>
      <c r="CN16" s="37">
        <v>95.436986895010222</v>
      </c>
      <c r="CO16" s="37">
        <v>95.357544287478035</v>
      </c>
      <c r="CP16" s="37">
        <v>95.359484978466014</v>
      </c>
      <c r="CQ16" s="37">
        <v>95.55939986609792</v>
      </c>
      <c r="CR16" s="37">
        <v>95.599061743198959</v>
      </c>
      <c r="CS16" s="37">
        <v>95.738491128181266</v>
      </c>
      <c r="CT16" s="37">
        <v>95.353468413997618</v>
      </c>
      <c r="CU16" s="37">
        <v>96.506504137770989</v>
      </c>
      <c r="CV16" s="37">
        <v>97.260452712615205</v>
      </c>
      <c r="CW16" s="37">
        <v>96.775494885669332</v>
      </c>
      <c r="CX16" s="37">
        <v>96.349150558880481</v>
      </c>
      <c r="CY16" s="37">
        <v>96.487687844460012</v>
      </c>
      <c r="CZ16" s="37">
        <v>96.966788206360633</v>
      </c>
      <c r="DA16" s="37">
        <v>97.175052413390802</v>
      </c>
      <c r="DB16" s="37">
        <v>97.269663869159046</v>
      </c>
      <c r="DC16" s="37">
        <v>98.306120763438997</v>
      </c>
      <c r="DD16" s="37">
        <v>101.44463148456086</v>
      </c>
      <c r="DE16" s="37">
        <v>102.90485878242529</v>
      </c>
      <c r="DF16" s="37">
        <v>105.38625611487652</v>
      </c>
      <c r="DG16" s="37">
        <v>106.27190532408549</v>
      </c>
      <c r="DH16" s="37">
        <v>105.89711762292238</v>
      </c>
      <c r="DI16" s="37">
        <v>105.43746058275858</v>
      </c>
      <c r="DJ16" s="37">
        <v>105.20078784510845</v>
      </c>
      <c r="DK16" s="37">
        <v>104.99069004301633</v>
      </c>
      <c r="DL16" s="37">
        <v>105.18316007557728</v>
      </c>
      <c r="DM16" s="37">
        <v>106.11552541464833</v>
      </c>
      <c r="DN16" s="37">
        <v>107.11680529622394</v>
      </c>
      <c r="DO16" s="37">
        <v>107.12247728879836</v>
      </c>
      <c r="DP16" s="37">
        <v>119.96711635983044</v>
      </c>
      <c r="DQ16" s="37">
        <v>133.602182606252</v>
      </c>
      <c r="DR16" s="37">
        <v>148.04411298904535</v>
      </c>
      <c r="DS16" s="37">
        <v>160.72627160755502</v>
      </c>
      <c r="DT16" s="35">
        <v>100</v>
      </c>
      <c r="DU16" s="37">
        <v>102.04104498395608</v>
      </c>
      <c r="DV16" s="37">
        <v>168.35063546482195</v>
      </c>
      <c r="DW16" s="37">
        <f t="shared" si="0"/>
        <v>2.0410449839560698</v>
      </c>
      <c r="DX16" s="37">
        <f t="shared" si="1"/>
        <v>-5.5687234509260151</v>
      </c>
      <c r="DZ16" s="36">
        <f t="shared" si="2"/>
        <v>0.59399835185591388</v>
      </c>
    </row>
    <row r="17" spans="1:130" ht="13.5" customHeight="1">
      <c r="A17" s="1" t="s">
        <v>13</v>
      </c>
      <c r="B17" s="37">
        <v>1.2853490463376436</v>
      </c>
      <c r="C17" s="37">
        <v>96.339955169259994</v>
      </c>
      <c r="D17" s="37">
        <v>95.614584126430543</v>
      </c>
      <c r="E17" s="37">
        <v>91.999835573867585</v>
      </c>
      <c r="F17" s="37">
        <v>89.148617363377809</v>
      </c>
      <c r="G17" s="37">
        <v>89.364802423782749</v>
      </c>
      <c r="H17" s="37">
        <v>91.405555858949697</v>
      </c>
      <c r="I17" s="37">
        <v>91.052364791110719</v>
      </c>
      <c r="J17" s="37">
        <v>89.54471062966303</v>
      </c>
      <c r="K17" s="37">
        <v>87.663456849573379</v>
      </c>
      <c r="L17" s="37">
        <v>87.379953230121856</v>
      </c>
      <c r="M17" s="37">
        <v>87.818286027505437</v>
      </c>
      <c r="N17" s="37">
        <v>87.178714232195702</v>
      </c>
      <c r="O17" s="37">
        <v>87.619934422796305</v>
      </c>
      <c r="P17" s="37">
        <v>91.004727537522683</v>
      </c>
      <c r="Q17" s="37">
        <v>92.679924361087899</v>
      </c>
      <c r="R17" s="37">
        <v>93.828330571838578</v>
      </c>
      <c r="S17" s="37">
        <v>94.161683864694197</v>
      </c>
      <c r="T17" s="37">
        <v>93.682241956095936</v>
      </c>
      <c r="U17" s="37">
        <v>93.901017710061737</v>
      </c>
      <c r="V17" s="37">
        <v>93.486974697885785</v>
      </c>
      <c r="W17" s="37">
        <v>93.387661890512447</v>
      </c>
      <c r="X17" s="37">
        <v>94.726700687507773</v>
      </c>
      <c r="Y17" s="37">
        <v>96.032136222032079</v>
      </c>
      <c r="Z17" s="37">
        <v>94.039133815833637</v>
      </c>
      <c r="AA17" s="37">
        <v>95.246359580908617</v>
      </c>
      <c r="AB17" s="37">
        <v>95.443015485076685</v>
      </c>
      <c r="AC17" s="37">
        <v>95.618014421432974</v>
      </c>
      <c r="AD17" s="37">
        <v>96.035238516193374</v>
      </c>
      <c r="AE17" s="37">
        <v>96.235292171109535</v>
      </c>
      <c r="AF17" s="37">
        <v>96.796295289555331</v>
      </c>
      <c r="AG17" s="37">
        <v>98.877944520343945</v>
      </c>
      <c r="AH17" s="37">
        <v>98.812303915311887</v>
      </c>
      <c r="AI17" s="37">
        <v>98.425866396895103</v>
      </c>
      <c r="AJ17" s="37">
        <v>98.294309427349972</v>
      </c>
      <c r="AK17" s="37">
        <v>98.054536558616221</v>
      </c>
      <c r="AL17" s="37">
        <v>98.9868498182351</v>
      </c>
      <c r="AM17" s="37">
        <v>99.966475525952106</v>
      </c>
      <c r="AN17" s="37">
        <v>101.45491687033474</v>
      </c>
      <c r="AO17" s="37">
        <v>101.23777597614915</v>
      </c>
      <c r="AP17" s="37">
        <v>100.78959787964595</v>
      </c>
      <c r="AQ17" s="37">
        <v>100.80896013463365</v>
      </c>
      <c r="AR17" s="37">
        <v>101.20319770694172</v>
      </c>
      <c r="AS17" s="37">
        <v>101.10618946094536</v>
      </c>
      <c r="AT17" s="37">
        <v>100.86997191980598</v>
      </c>
      <c r="AU17" s="37">
        <v>100.89072282075159</v>
      </c>
      <c r="AV17" s="37">
        <v>100.6744584477735</v>
      </c>
      <c r="AW17" s="37">
        <v>100.09296049075732</v>
      </c>
      <c r="AX17" s="37">
        <v>100</v>
      </c>
      <c r="AY17" s="37">
        <v>99.999999999999986</v>
      </c>
      <c r="AZ17" s="37">
        <v>100.26128356601805</v>
      </c>
      <c r="BA17" s="37">
        <v>97.620601242486245</v>
      </c>
      <c r="BB17" s="37">
        <v>96.672008323070415</v>
      </c>
      <c r="BC17" s="37">
        <v>95.936788573464952</v>
      </c>
      <c r="BD17" s="37">
        <v>95.368059848871454</v>
      </c>
      <c r="BE17" s="37">
        <v>95.167953167176464</v>
      </c>
      <c r="BF17" s="37">
        <v>93.702588180578886</v>
      </c>
      <c r="BG17" s="37">
        <v>94.493046838492432</v>
      </c>
      <c r="BH17" s="37">
        <v>94.776964181993435</v>
      </c>
      <c r="BI17" s="37">
        <v>94.595730745964289</v>
      </c>
      <c r="BJ17" s="37">
        <v>93.660359685005048</v>
      </c>
      <c r="BK17" s="37">
        <v>94.155810714045103</v>
      </c>
      <c r="BL17" s="37">
        <v>94.037553255138249</v>
      </c>
      <c r="BM17" s="37">
        <v>94.085868935815995</v>
      </c>
      <c r="BN17" s="37">
        <v>93.783226241993532</v>
      </c>
      <c r="BO17" s="37">
        <v>92.731899495384184</v>
      </c>
      <c r="BP17" s="37">
        <v>92.720057864314441</v>
      </c>
      <c r="BQ17" s="37">
        <v>92.829604972900725</v>
      </c>
      <c r="BR17" s="37">
        <v>92.25757970847809</v>
      </c>
      <c r="BS17" s="37">
        <v>93.081380380077036</v>
      </c>
      <c r="BT17" s="37">
        <v>92.521460702439128</v>
      </c>
      <c r="BU17" s="37">
        <v>92.687977510492118</v>
      </c>
      <c r="BV17" s="37">
        <v>91.747665099694814</v>
      </c>
      <c r="BW17" s="37">
        <v>91.823796836638309</v>
      </c>
      <c r="BX17" s="37">
        <v>91.63123892505817</v>
      </c>
      <c r="BY17" s="37">
        <v>90.931802902025538</v>
      </c>
      <c r="BZ17" s="37">
        <v>90.491693182294995</v>
      </c>
      <c r="CA17" s="37">
        <v>89.853645581014447</v>
      </c>
      <c r="CB17" s="37">
        <v>90.336362449862193</v>
      </c>
      <c r="CC17" s="37">
        <v>90.476060376629007</v>
      </c>
      <c r="CD17" s="37">
        <v>89.598176486035157</v>
      </c>
      <c r="CE17" s="37">
        <v>89.465911517587486</v>
      </c>
      <c r="CF17" s="37">
        <v>89.249109617413694</v>
      </c>
      <c r="CG17" s="37">
        <v>88.685679236558144</v>
      </c>
      <c r="CH17" s="37">
        <v>88.229338636696525</v>
      </c>
      <c r="CI17" s="37">
        <v>89.085797320453111</v>
      </c>
      <c r="CJ17" s="37">
        <v>88.206669056654178</v>
      </c>
      <c r="CK17" s="37">
        <v>87.501432803510824</v>
      </c>
      <c r="CL17" s="37">
        <v>87.980298920241054</v>
      </c>
      <c r="CM17" s="37">
        <v>86.896013068560663</v>
      </c>
      <c r="CN17" s="37">
        <v>87.366880319022385</v>
      </c>
      <c r="CO17" s="37">
        <v>87.793583957116866</v>
      </c>
      <c r="CP17" s="37">
        <v>87.831117863340012</v>
      </c>
      <c r="CQ17" s="37">
        <v>87.671805993860758</v>
      </c>
      <c r="CR17" s="37">
        <v>88.211330364342317</v>
      </c>
      <c r="CS17" s="37">
        <v>88.699506426371755</v>
      </c>
      <c r="CT17" s="37">
        <v>88.925566983435544</v>
      </c>
      <c r="CU17" s="37">
        <v>89.866930869961365</v>
      </c>
      <c r="CV17" s="37">
        <v>89.701933074517854</v>
      </c>
      <c r="CW17" s="37">
        <v>90.209798031587738</v>
      </c>
      <c r="CX17" s="37">
        <v>90.433983853503705</v>
      </c>
      <c r="CY17" s="37">
        <v>90.388205557306009</v>
      </c>
      <c r="CZ17" s="37">
        <v>90.699860899422532</v>
      </c>
      <c r="DA17" s="37">
        <v>90.76666294073371</v>
      </c>
      <c r="DB17" s="37">
        <v>90.732584843674303</v>
      </c>
      <c r="DC17" s="37">
        <v>91.991689155164082</v>
      </c>
      <c r="DD17" s="37">
        <v>95.262563967325562</v>
      </c>
      <c r="DE17" s="37">
        <v>95.916988431445844</v>
      </c>
      <c r="DF17" s="37">
        <v>95.669635655171817</v>
      </c>
      <c r="DG17" s="37">
        <v>95.968896819566666</v>
      </c>
      <c r="DH17" s="37">
        <v>97.006225882758457</v>
      </c>
      <c r="DI17" s="37">
        <v>97.721988419760436</v>
      </c>
      <c r="DJ17" s="37">
        <v>96.906180121619329</v>
      </c>
      <c r="DK17" s="37">
        <v>96.844431325251321</v>
      </c>
      <c r="DL17" s="37">
        <v>97.703249304422982</v>
      </c>
      <c r="DM17" s="37">
        <v>97.87910056275382</v>
      </c>
      <c r="DN17" s="37">
        <v>98.411104515112527</v>
      </c>
      <c r="DO17" s="37">
        <v>99.19854926660328</v>
      </c>
      <c r="DP17" s="37">
        <v>114.82803418442737</v>
      </c>
      <c r="DQ17" s="37">
        <v>129.06018808334022</v>
      </c>
      <c r="DR17" s="37">
        <v>150.904801788848</v>
      </c>
      <c r="DS17" s="37">
        <v>157.96680566732414</v>
      </c>
      <c r="DT17" s="35">
        <v>100</v>
      </c>
      <c r="DU17" s="37">
        <v>107.30676496136621</v>
      </c>
      <c r="DV17" s="37">
        <v>164.20258687153714</v>
      </c>
      <c r="DW17" s="37">
        <f t="shared" si="0"/>
        <v>7.3067649613662127</v>
      </c>
      <c r="DX17" s="37">
        <f t="shared" si="1"/>
        <v>3.0861669856735006</v>
      </c>
      <c r="DZ17" s="36">
        <f t="shared" si="2"/>
        <v>0.60900380380873276</v>
      </c>
    </row>
    <row r="18" spans="1:130" s="36" customFormat="1" ht="13">
      <c r="A18" s="3" t="s">
        <v>14</v>
      </c>
      <c r="B18" s="35">
        <v>4.3827003997376952</v>
      </c>
      <c r="C18" s="35">
        <v>102.13936102301879</v>
      </c>
      <c r="D18" s="35">
        <v>82.388652457286042</v>
      </c>
      <c r="E18" s="35">
        <v>77.322105765777906</v>
      </c>
      <c r="F18" s="35">
        <v>75.331153842378768</v>
      </c>
      <c r="G18" s="35">
        <v>75.212481681649663</v>
      </c>
      <c r="H18" s="35">
        <v>79.200355208828682</v>
      </c>
      <c r="I18" s="35">
        <v>77.813533229015533</v>
      </c>
      <c r="J18" s="35">
        <v>78.545766358053896</v>
      </c>
      <c r="K18" s="35">
        <v>78.264116949047178</v>
      </c>
      <c r="L18" s="35">
        <v>80.573401462980854</v>
      </c>
      <c r="M18" s="35">
        <v>79.470883381402302</v>
      </c>
      <c r="N18" s="35">
        <v>80.494261735057975</v>
      </c>
      <c r="O18" s="35">
        <v>81.120474893652016</v>
      </c>
      <c r="P18" s="35">
        <v>84.30220649607331</v>
      </c>
      <c r="Q18" s="35">
        <v>87.683551138189515</v>
      </c>
      <c r="R18" s="35">
        <v>88.450904967620275</v>
      </c>
      <c r="S18" s="35">
        <v>89.481526067212485</v>
      </c>
      <c r="T18" s="35">
        <v>89.163622572955148</v>
      </c>
      <c r="U18" s="35">
        <v>88.117507212186084</v>
      </c>
      <c r="V18" s="35">
        <v>88.291249115814239</v>
      </c>
      <c r="W18" s="35">
        <v>88.100698240849113</v>
      </c>
      <c r="X18" s="35">
        <v>89.309008019772065</v>
      </c>
      <c r="Y18" s="35">
        <v>89.152899907871884</v>
      </c>
      <c r="Z18" s="35">
        <v>88.78152235623574</v>
      </c>
      <c r="AA18" s="35">
        <v>89.253745053573809</v>
      </c>
      <c r="AB18" s="35">
        <v>90.331880810154203</v>
      </c>
      <c r="AC18" s="35">
        <v>91.393346512516118</v>
      </c>
      <c r="AD18" s="35">
        <v>91.60394486414296</v>
      </c>
      <c r="AE18" s="35">
        <v>91.836440026571367</v>
      </c>
      <c r="AF18" s="35">
        <v>92.094660902879639</v>
      </c>
      <c r="AG18" s="35">
        <v>91.984126288163239</v>
      </c>
      <c r="AH18" s="35">
        <v>92.020131868811191</v>
      </c>
      <c r="AI18" s="35">
        <v>92.380196357610515</v>
      </c>
      <c r="AJ18" s="35">
        <v>92.489116060824514</v>
      </c>
      <c r="AK18" s="35">
        <v>92.445470038659749</v>
      </c>
      <c r="AL18" s="35">
        <v>95.3528750938016</v>
      </c>
      <c r="AM18" s="35">
        <v>95.795621315060629</v>
      </c>
      <c r="AN18" s="35">
        <v>96.627543843761998</v>
      </c>
      <c r="AO18" s="35">
        <v>96.647938613219921</v>
      </c>
      <c r="AP18" s="35">
        <v>97.220572340264624</v>
      </c>
      <c r="AQ18" s="35">
        <v>97.159275161732083</v>
      </c>
      <c r="AR18" s="35">
        <v>97.768956347813372</v>
      </c>
      <c r="AS18" s="35">
        <v>98.141914081672326</v>
      </c>
      <c r="AT18" s="35">
        <v>98.100047935088199</v>
      </c>
      <c r="AU18" s="35">
        <v>98.193235274633494</v>
      </c>
      <c r="AV18" s="35">
        <v>98.559281881847681</v>
      </c>
      <c r="AW18" s="35">
        <v>98.270490557152272</v>
      </c>
      <c r="AX18" s="35">
        <v>100</v>
      </c>
      <c r="AY18" s="35">
        <v>99.462634175582409</v>
      </c>
      <c r="AZ18" s="35">
        <v>102.19902989355123</v>
      </c>
      <c r="BA18" s="35">
        <v>102.68110177689562</v>
      </c>
      <c r="BB18" s="35">
        <v>102.88843529665012</v>
      </c>
      <c r="BC18" s="35">
        <v>102.87390488953979</v>
      </c>
      <c r="BD18" s="35">
        <v>103.05294338413495</v>
      </c>
      <c r="BE18" s="35">
        <v>102.8853692576773</v>
      </c>
      <c r="BF18" s="35">
        <v>102.45199355958731</v>
      </c>
      <c r="BG18" s="35">
        <v>102.47625127095441</v>
      </c>
      <c r="BH18" s="35">
        <v>103.7137657963795</v>
      </c>
      <c r="BI18" s="35">
        <v>104.11183547879413</v>
      </c>
      <c r="BJ18" s="35">
        <v>104.25617366768546</v>
      </c>
      <c r="BK18" s="35">
        <v>104.46588578868482</v>
      </c>
      <c r="BL18" s="35">
        <v>104.4539221900725</v>
      </c>
      <c r="BM18" s="35">
        <v>104.39993069032762</v>
      </c>
      <c r="BN18" s="35">
        <v>104.7180527616384</v>
      </c>
      <c r="BO18" s="35">
        <v>104.83557788113667</v>
      </c>
      <c r="BP18" s="35">
        <v>104.78545820278123</v>
      </c>
      <c r="BQ18" s="35">
        <v>104.67436144630037</v>
      </c>
      <c r="BR18" s="35">
        <v>104.52136131237623</v>
      </c>
      <c r="BS18" s="35">
        <v>104.62341010646539</v>
      </c>
      <c r="BT18" s="35">
        <v>104.7901158959988</v>
      </c>
      <c r="BU18" s="35">
        <v>104.98452207889673</v>
      </c>
      <c r="BV18" s="35">
        <v>104.99821493984814</v>
      </c>
      <c r="BW18" s="35">
        <v>104.95464342936842</v>
      </c>
      <c r="BX18" s="35">
        <v>105.21219509871958</v>
      </c>
      <c r="BY18" s="35">
        <v>105.33897907548737</v>
      </c>
      <c r="BZ18" s="35">
        <v>105.33282226088323</v>
      </c>
      <c r="CA18" s="35">
        <v>105.15851590639508</v>
      </c>
      <c r="CB18" s="35">
        <v>105.53672164742134</v>
      </c>
      <c r="CC18" s="35">
        <v>105.44953614631156</v>
      </c>
      <c r="CD18" s="35">
        <v>105.16248810189504</v>
      </c>
      <c r="CE18" s="35">
        <v>105.11493326421676</v>
      </c>
      <c r="CF18" s="35">
        <v>104.6622506664861</v>
      </c>
      <c r="CG18" s="35">
        <v>104.50969634280445</v>
      </c>
      <c r="CH18" s="35">
        <v>104.07920556025385</v>
      </c>
      <c r="CI18" s="35">
        <v>104.13012706437362</v>
      </c>
      <c r="CJ18" s="35">
        <v>103.98747009468482</v>
      </c>
      <c r="CK18" s="35">
        <v>103.83647642968037</v>
      </c>
      <c r="CL18" s="35">
        <v>103.86299536556221</v>
      </c>
      <c r="CM18" s="35">
        <v>103.56413856193137</v>
      </c>
      <c r="CN18" s="35">
        <v>103.63649509869434</v>
      </c>
      <c r="CO18" s="35">
        <v>103.64771029828461</v>
      </c>
      <c r="CP18" s="35">
        <v>103.58255254996737</v>
      </c>
      <c r="CQ18" s="35">
        <v>103.68983968929027</v>
      </c>
      <c r="CR18" s="35">
        <v>103.64229105034443</v>
      </c>
      <c r="CS18" s="35">
        <v>103.70144908534333</v>
      </c>
      <c r="CT18" s="35">
        <v>103.64425182414111</v>
      </c>
      <c r="CU18" s="35">
        <v>103.49504867130075</v>
      </c>
      <c r="CV18" s="35">
        <v>103.54595337604516</v>
      </c>
      <c r="CW18" s="35">
        <v>103.70625540856446</v>
      </c>
      <c r="CX18" s="35">
        <v>103.58793714308945</v>
      </c>
      <c r="CY18" s="35">
        <v>103.71875215449559</v>
      </c>
      <c r="CZ18" s="35">
        <v>103.93749498533965</v>
      </c>
      <c r="DA18" s="35">
        <v>104.13442517394832</v>
      </c>
      <c r="DB18" s="35">
        <v>103.94529540703428</v>
      </c>
      <c r="DC18" s="35">
        <v>103.967709453252</v>
      </c>
      <c r="DD18" s="35">
        <v>104.62430079599578</v>
      </c>
      <c r="DE18" s="35">
        <v>104.91412765625645</v>
      </c>
      <c r="DF18" s="35">
        <v>105.20880409330282</v>
      </c>
      <c r="DG18" s="35">
        <v>105.38585176226897</v>
      </c>
      <c r="DH18" s="35">
        <v>105.65873648504549</v>
      </c>
      <c r="DI18" s="35">
        <v>105.79697995855841</v>
      </c>
      <c r="DJ18" s="35">
        <v>106.00934015713376</v>
      </c>
      <c r="DK18" s="35">
        <v>105.98147734916836</v>
      </c>
      <c r="DL18" s="35">
        <v>106.6169280016925</v>
      </c>
      <c r="DM18" s="35">
        <v>107.07977815840746</v>
      </c>
      <c r="DN18" s="35">
        <v>107.21974073515909</v>
      </c>
      <c r="DO18" s="35">
        <v>107.45371434907858</v>
      </c>
      <c r="DP18" s="35">
        <v>115.93388283807758</v>
      </c>
      <c r="DQ18" s="35">
        <v>124.29102293364005</v>
      </c>
      <c r="DR18" s="35">
        <v>136.98755742903734</v>
      </c>
      <c r="DS18" s="35">
        <v>155.27805078393803</v>
      </c>
      <c r="DT18" s="35">
        <v>100</v>
      </c>
      <c r="DU18" s="35">
        <v>114.28521979735106</v>
      </c>
      <c r="DV18" s="35">
        <v>159.84375392715043</v>
      </c>
      <c r="DW18" s="35">
        <f t="shared" si="0"/>
        <v>14.285219797351061</v>
      </c>
      <c r="DX18" s="35">
        <f t="shared" si="1"/>
        <v>-5.3556730596020401</v>
      </c>
      <c r="DZ18" s="36">
        <f t="shared" si="2"/>
        <v>0.62561093282115665</v>
      </c>
    </row>
    <row r="19" spans="1:130" s="36" customFormat="1" ht="13">
      <c r="A19" s="3" t="s">
        <v>15</v>
      </c>
      <c r="B19" s="35">
        <v>2.5374331853201197</v>
      </c>
      <c r="C19" s="35">
        <v>100.24926984433594</v>
      </c>
      <c r="D19" s="35">
        <v>84.462774236393656</v>
      </c>
      <c r="E19" s="35">
        <v>89.49455849459639</v>
      </c>
      <c r="F19" s="35">
        <v>88.948202948794446</v>
      </c>
      <c r="G19" s="35">
        <v>84.399806878331972</v>
      </c>
      <c r="H19" s="35">
        <v>85.925740149324071</v>
      </c>
      <c r="I19" s="35">
        <v>85.90742495280756</v>
      </c>
      <c r="J19" s="35">
        <v>86.411698891980095</v>
      </c>
      <c r="K19" s="35">
        <v>87.409701036667116</v>
      </c>
      <c r="L19" s="35">
        <v>90.251975174522784</v>
      </c>
      <c r="M19" s="35">
        <v>89.138206135493263</v>
      </c>
      <c r="N19" s="35">
        <v>89.30412639932679</v>
      </c>
      <c r="O19" s="35">
        <v>89.659540363065418</v>
      </c>
      <c r="P19" s="35">
        <v>89.771195754640956</v>
      </c>
      <c r="Q19" s="35">
        <v>88.844055062688298</v>
      </c>
      <c r="R19" s="35">
        <v>88.853053593206596</v>
      </c>
      <c r="S19" s="35">
        <v>90.631896197137948</v>
      </c>
      <c r="T19" s="35">
        <v>89.720390310610327</v>
      </c>
      <c r="U19" s="35">
        <v>88.837841690419225</v>
      </c>
      <c r="V19" s="35">
        <v>88.233732338941195</v>
      </c>
      <c r="W19" s="35">
        <v>88.562220989886839</v>
      </c>
      <c r="X19" s="35">
        <v>90.14075695771821</v>
      </c>
      <c r="Y19" s="35">
        <v>89.292266882897138</v>
      </c>
      <c r="Z19" s="35">
        <v>89.056234383860286</v>
      </c>
      <c r="AA19" s="35">
        <v>89.011054528314361</v>
      </c>
      <c r="AB19" s="35">
        <v>90.221622505029671</v>
      </c>
      <c r="AC19" s="35">
        <v>91.777362101253757</v>
      </c>
      <c r="AD19" s="35">
        <v>92.151550220849586</v>
      </c>
      <c r="AE19" s="35">
        <v>91.625428738153545</v>
      </c>
      <c r="AF19" s="35">
        <v>91.795123292837488</v>
      </c>
      <c r="AG19" s="35">
        <v>92.236174419650922</v>
      </c>
      <c r="AH19" s="35">
        <v>91.906008987775564</v>
      </c>
      <c r="AI19" s="35">
        <v>92.255187953751289</v>
      </c>
      <c r="AJ19" s="35">
        <v>92.476028621320651</v>
      </c>
      <c r="AK19" s="35">
        <v>92.568457736741919</v>
      </c>
      <c r="AL19" s="35">
        <v>93.027420640319519</v>
      </c>
      <c r="AM19" s="35">
        <v>92.981770760781941</v>
      </c>
      <c r="AN19" s="35">
        <v>93.998879641317657</v>
      </c>
      <c r="AO19" s="35">
        <v>94.174216533211791</v>
      </c>
      <c r="AP19" s="35">
        <v>95.444557117571961</v>
      </c>
      <c r="AQ19" s="35">
        <v>95.732572272870598</v>
      </c>
      <c r="AR19" s="35">
        <v>97.023215626718496</v>
      </c>
      <c r="AS19" s="35">
        <v>97.967864652464428</v>
      </c>
      <c r="AT19" s="35">
        <v>98.471632772303195</v>
      </c>
      <c r="AU19" s="35">
        <v>98.126606845219371</v>
      </c>
      <c r="AV19" s="35">
        <v>97.512921482235328</v>
      </c>
      <c r="AW19" s="35">
        <v>100.05401265125616</v>
      </c>
      <c r="AX19" s="35">
        <v>100</v>
      </c>
      <c r="AY19" s="35">
        <v>100.00000000000001</v>
      </c>
      <c r="AZ19" s="35">
        <v>100.58861664414614</v>
      </c>
      <c r="BA19" s="35">
        <v>100.90623735786602</v>
      </c>
      <c r="BB19" s="35">
        <v>100.84791356577419</v>
      </c>
      <c r="BC19" s="35">
        <v>100.58446604745475</v>
      </c>
      <c r="BD19" s="35">
        <v>100.93042482821694</v>
      </c>
      <c r="BE19" s="35">
        <v>100.88479754024681</v>
      </c>
      <c r="BF19" s="35">
        <v>100.44036334208707</v>
      </c>
      <c r="BG19" s="35">
        <v>100.5084950415111</v>
      </c>
      <c r="BH19" s="35">
        <v>102.61763771235026</v>
      </c>
      <c r="BI19" s="35">
        <v>103.23219545462732</v>
      </c>
      <c r="BJ19" s="35">
        <v>103.49378174012894</v>
      </c>
      <c r="BK19" s="35">
        <v>103.56370271484234</v>
      </c>
      <c r="BL19" s="35">
        <v>103.56427466655167</v>
      </c>
      <c r="BM19" s="35">
        <v>103.35533043440142</v>
      </c>
      <c r="BN19" s="35">
        <v>103.70106969026186</v>
      </c>
      <c r="BO19" s="35">
        <v>103.86283755996291</v>
      </c>
      <c r="BP19" s="35">
        <v>103.8780287080281</v>
      </c>
      <c r="BQ19" s="35">
        <v>103.62869849668628</v>
      </c>
      <c r="BR19" s="35">
        <v>103.5273238029073</v>
      </c>
      <c r="BS19" s="35">
        <v>103.70244663131388</v>
      </c>
      <c r="BT19" s="35">
        <v>103.79314163795699</v>
      </c>
      <c r="BU19" s="35">
        <v>103.89247732170267</v>
      </c>
      <c r="BV19" s="35">
        <v>103.26347691427853</v>
      </c>
      <c r="BW19" s="35">
        <v>102.82560423994099</v>
      </c>
      <c r="BX19" s="35">
        <v>102.72352324885721</v>
      </c>
      <c r="BY19" s="35">
        <v>102.70666111248211</v>
      </c>
      <c r="BZ19" s="35">
        <v>102.49586649640925</v>
      </c>
      <c r="CA19" s="35">
        <v>101.85718016193658</v>
      </c>
      <c r="CB19" s="35">
        <v>102.15203921833022</v>
      </c>
      <c r="CC19" s="35">
        <v>102.22754443113031</v>
      </c>
      <c r="CD19" s="35">
        <v>101.85337004825429</v>
      </c>
      <c r="CE19" s="35">
        <v>101.6129563126641</v>
      </c>
      <c r="CF19" s="35">
        <v>100.94825757292905</v>
      </c>
      <c r="CG19" s="35">
        <v>100.58903787288565</v>
      </c>
      <c r="CH19" s="35">
        <v>99.75858568500847</v>
      </c>
      <c r="CI19" s="35">
        <v>99.809820580874202</v>
      </c>
      <c r="CJ19" s="35">
        <v>99.503582643090269</v>
      </c>
      <c r="CK19" s="35">
        <v>99.414627818032628</v>
      </c>
      <c r="CL19" s="35">
        <v>99.357634531847367</v>
      </c>
      <c r="CM19" s="35">
        <v>98.943379215176947</v>
      </c>
      <c r="CN19" s="35">
        <v>99.007189876987042</v>
      </c>
      <c r="CO19" s="35">
        <v>98.90424049626256</v>
      </c>
      <c r="CP19" s="35">
        <v>98.855376852907654</v>
      </c>
      <c r="CQ19" s="35">
        <v>98.848407266757988</v>
      </c>
      <c r="CR19" s="35">
        <v>98.901018287075885</v>
      </c>
      <c r="CS19" s="35">
        <v>98.907478966040387</v>
      </c>
      <c r="CT19" s="35">
        <v>98.771041292788539</v>
      </c>
      <c r="CU19" s="35">
        <v>98.540373867697184</v>
      </c>
      <c r="CV19" s="35">
        <v>98.617204557889551</v>
      </c>
      <c r="CW19" s="35">
        <v>98.949168109908143</v>
      </c>
      <c r="CX19" s="35">
        <v>99.05525632576888</v>
      </c>
      <c r="CY19" s="35">
        <v>98.920672075015702</v>
      </c>
      <c r="CZ19" s="35">
        <v>99.14655848345609</v>
      </c>
      <c r="DA19" s="35">
        <v>99.397542282500538</v>
      </c>
      <c r="DB19" s="35">
        <v>99.277779051335116</v>
      </c>
      <c r="DC19" s="35">
        <v>99.192444297963917</v>
      </c>
      <c r="DD19" s="35">
        <v>100.47567857688712</v>
      </c>
      <c r="DE19" s="35">
        <v>101.03205915292381</v>
      </c>
      <c r="DF19" s="35">
        <v>101.42585519791878</v>
      </c>
      <c r="DG19" s="35">
        <v>101.78067877934483</v>
      </c>
      <c r="DH19" s="35">
        <v>101.89027383238179</v>
      </c>
      <c r="DI19" s="35">
        <v>101.75302054501715</v>
      </c>
      <c r="DJ19" s="35">
        <v>101.49649659833925</v>
      </c>
      <c r="DK19" s="35">
        <v>101.22922459317655</v>
      </c>
      <c r="DL19" s="35">
        <v>102.02238484016755</v>
      </c>
      <c r="DM19" s="35">
        <v>102.39571910270951</v>
      </c>
      <c r="DN19" s="35">
        <v>102.5978086324814</v>
      </c>
      <c r="DO19" s="35">
        <v>102.94485742942756</v>
      </c>
      <c r="DP19" s="35">
        <v>111.55949479853813</v>
      </c>
      <c r="DQ19" s="35">
        <v>122.66457267268495</v>
      </c>
      <c r="DR19" s="35">
        <v>131.03462340983694</v>
      </c>
      <c r="DS19" s="35">
        <v>156.41286164788283</v>
      </c>
      <c r="DT19" s="35">
        <v>100</v>
      </c>
      <c r="DU19" s="35">
        <v>116.24269722944773</v>
      </c>
      <c r="DV19" s="35">
        <v>162.50954279805677</v>
      </c>
      <c r="DW19" s="35">
        <f t="shared" si="0"/>
        <v>16.242697229447728</v>
      </c>
      <c r="DX19" s="35">
        <f t="shared" si="1"/>
        <v>-1.8552053707220892</v>
      </c>
      <c r="DZ19" s="36">
        <f t="shared" si="2"/>
        <v>0.61534847909987334</v>
      </c>
    </row>
    <row r="20" spans="1:130" ht="13.5" customHeight="1">
      <c r="A20" s="1" t="s">
        <v>16</v>
      </c>
      <c r="B20" s="37">
        <v>0.42074305736383782</v>
      </c>
      <c r="C20" s="37">
        <v>95.167953167176464</v>
      </c>
      <c r="D20" s="37">
        <v>77.571961820216202</v>
      </c>
      <c r="E20" s="37">
        <v>90.277130232325646</v>
      </c>
      <c r="F20" s="37">
        <v>90.42708178105373</v>
      </c>
      <c r="G20" s="37">
        <v>85.014518912426979</v>
      </c>
      <c r="H20" s="37">
        <v>90.529973701276177</v>
      </c>
      <c r="I20" s="37">
        <v>90.292604110231423</v>
      </c>
      <c r="J20" s="37">
        <v>90.428413216073608</v>
      </c>
      <c r="K20" s="37">
        <v>91.461684436845758</v>
      </c>
      <c r="L20" s="37">
        <v>89.92544825420228</v>
      </c>
      <c r="M20" s="37">
        <v>88.92640350173258</v>
      </c>
      <c r="N20" s="37">
        <v>88.188287674747173</v>
      </c>
      <c r="O20" s="37">
        <v>90.968776196844246</v>
      </c>
      <c r="P20" s="37">
        <v>93.611400951607322</v>
      </c>
      <c r="Q20" s="37">
        <v>96.264703777899484</v>
      </c>
      <c r="R20" s="37">
        <v>96.736882149930082</v>
      </c>
      <c r="S20" s="37">
        <v>97.547614611852211</v>
      </c>
      <c r="T20" s="37">
        <v>97.938521276373535</v>
      </c>
      <c r="U20" s="37">
        <v>96.892758976236124</v>
      </c>
      <c r="V20" s="37">
        <v>97.078845110295674</v>
      </c>
      <c r="W20" s="37">
        <v>96.758507465185346</v>
      </c>
      <c r="X20" s="37">
        <v>96.800435157267856</v>
      </c>
      <c r="Y20" s="37">
        <v>98.70638563057777</v>
      </c>
      <c r="Z20" s="37">
        <v>97.53225583742946</v>
      </c>
      <c r="AA20" s="37">
        <v>97.94033361894661</v>
      </c>
      <c r="AB20" s="37">
        <v>99.043343188521746</v>
      </c>
      <c r="AC20" s="37">
        <v>98.949922211493558</v>
      </c>
      <c r="AD20" s="37">
        <v>99.175180951840687</v>
      </c>
      <c r="AE20" s="37">
        <v>98.953855726315794</v>
      </c>
      <c r="AF20" s="37">
        <v>98.846066042250982</v>
      </c>
      <c r="AG20" s="37">
        <v>98.606999364542304</v>
      </c>
      <c r="AH20" s="37">
        <v>98.639613403760578</v>
      </c>
      <c r="AI20" s="37">
        <v>98.586657241401682</v>
      </c>
      <c r="AJ20" s="37">
        <v>98.903711539428983</v>
      </c>
      <c r="AK20" s="37">
        <v>99.446942939735052</v>
      </c>
      <c r="AL20" s="37">
        <v>99.426950281754245</v>
      </c>
      <c r="AM20" s="37">
        <v>98.881638344682685</v>
      </c>
      <c r="AN20" s="37">
        <v>98.957577936622783</v>
      </c>
      <c r="AO20" s="37">
        <v>99.420383587588205</v>
      </c>
      <c r="AP20" s="37">
        <v>99.93745386348769</v>
      </c>
      <c r="AQ20" s="37">
        <v>99.935609012527678</v>
      </c>
      <c r="AR20" s="37">
        <v>100.01213375543307</v>
      </c>
      <c r="AS20" s="37">
        <v>100.446616474259</v>
      </c>
      <c r="AT20" s="37">
        <v>100.36760483975112</v>
      </c>
      <c r="AU20" s="37">
        <v>101.01654538735653</v>
      </c>
      <c r="AV20" s="37">
        <v>101.24672914832821</v>
      </c>
      <c r="AW20" s="37">
        <v>100.82937022233379</v>
      </c>
      <c r="AX20" s="37">
        <v>100</v>
      </c>
      <c r="AY20" s="37">
        <v>100.00000000000003</v>
      </c>
      <c r="AZ20" s="37">
        <v>100.7367336072421</v>
      </c>
      <c r="BA20" s="37">
        <v>100.48772817635067</v>
      </c>
      <c r="BB20" s="37">
        <v>100.92899672313456</v>
      </c>
      <c r="BC20" s="37">
        <v>100.5470944950536</v>
      </c>
      <c r="BD20" s="37">
        <v>100.82712683382152</v>
      </c>
      <c r="BE20" s="37">
        <v>100.8410430393736</v>
      </c>
      <c r="BF20" s="37">
        <v>100.58288076547926</v>
      </c>
      <c r="BG20" s="37">
        <v>100.80157236219094</v>
      </c>
      <c r="BH20" s="37">
        <v>101.0051246488249</v>
      </c>
      <c r="BI20" s="37">
        <v>100.99624716273961</v>
      </c>
      <c r="BJ20" s="37">
        <v>100.75529282327722</v>
      </c>
      <c r="BK20" s="37">
        <v>100.66924275670591</v>
      </c>
      <c r="BL20" s="37">
        <v>100.38195059372545</v>
      </c>
      <c r="BM20" s="37">
        <v>100.137902828905</v>
      </c>
      <c r="BN20" s="37">
        <v>100.03595432098771</v>
      </c>
      <c r="BO20" s="37">
        <v>99.860865797170192</v>
      </c>
      <c r="BP20" s="37">
        <v>99.900668203582796</v>
      </c>
      <c r="BQ20" s="37">
        <v>99.882548158665642</v>
      </c>
      <c r="BR20" s="37">
        <v>99.328866939840736</v>
      </c>
      <c r="BS20" s="37">
        <v>98.834746674688787</v>
      </c>
      <c r="BT20" s="37">
        <v>98.869250305921</v>
      </c>
      <c r="BU20" s="37">
        <v>98.840032088994136</v>
      </c>
      <c r="BV20" s="37">
        <v>97.965201157774359</v>
      </c>
      <c r="BW20" s="37">
        <v>97.982130237439733</v>
      </c>
      <c r="BX20" s="37">
        <v>98.041065054359393</v>
      </c>
      <c r="BY20" s="37">
        <v>98.079629848316657</v>
      </c>
      <c r="BZ20" s="37">
        <v>97.753926483878729</v>
      </c>
      <c r="CA20" s="37">
        <v>97.285616896337274</v>
      </c>
      <c r="CB20" s="37">
        <v>97.47011180092521</v>
      </c>
      <c r="CC20" s="37">
        <v>97.409635463720363</v>
      </c>
      <c r="CD20" s="37">
        <v>96.951847539866321</v>
      </c>
      <c r="CE20" s="37">
        <v>96.579805913938372</v>
      </c>
      <c r="CF20" s="37">
        <v>96.333590143608475</v>
      </c>
      <c r="CG20" s="37">
        <v>96.205205794621676</v>
      </c>
      <c r="CH20" s="37">
        <v>95.907078926006704</v>
      </c>
      <c r="CI20" s="37">
        <v>95.959132380238401</v>
      </c>
      <c r="CJ20" s="37">
        <v>96.235299356158762</v>
      </c>
      <c r="CK20" s="37">
        <v>96.265828828655515</v>
      </c>
      <c r="CL20" s="37">
        <v>96.768241369610735</v>
      </c>
      <c r="CM20" s="37">
        <v>96.310560214172071</v>
      </c>
      <c r="CN20" s="37">
        <v>96.044807511595337</v>
      </c>
      <c r="CO20" s="37">
        <v>95.942281330679634</v>
      </c>
      <c r="CP20" s="37">
        <v>95.998995477617981</v>
      </c>
      <c r="CQ20" s="37">
        <v>95.752698774099727</v>
      </c>
      <c r="CR20" s="37">
        <v>95.609026111936643</v>
      </c>
      <c r="CS20" s="37">
        <v>95.619454909205757</v>
      </c>
      <c r="CT20" s="37">
        <v>95.665139748703524</v>
      </c>
      <c r="CU20" s="37">
        <v>95.389051570837609</v>
      </c>
      <c r="CV20" s="37">
        <v>96.290289591077382</v>
      </c>
      <c r="CW20" s="37">
        <v>96.705516287125562</v>
      </c>
      <c r="CX20" s="37">
        <v>96.890576912591385</v>
      </c>
      <c r="CY20" s="37">
        <v>96.717191075657823</v>
      </c>
      <c r="CZ20" s="37">
        <v>96.772840945521651</v>
      </c>
      <c r="DA20" s="37">
        <v>97.129819845019227</v>
      </c>
      <c r="DB20" s="37">
        <v>97.261087302426006</v>
      </c>
      <c r="DC20" s="37">
        <v>97.197360047081887</v>
      </c>
      <c r="DD20" s="37">
        <v>99.735903418759449</v>
      </c>
      <c r="DE20" s="37">
        <v>101.10711350418694</v>
      </c>
      <c r="DF20" s="37">
        <v>101.91143224061078</v>
      </c>
      <c r="DG20" s="37">
        <v>102.94421039284036</v>
      </c>
      <c r="DH20" s="37">
        <v>103.21027391667182</v>
      </c>
      <c r="DI20" s="37">
        <v>101.22125052537447</v>
      </c>
      <c r="DJ20" s="37">
        <v>101.79159758807965</v>
      </c>
      <c r="DK20" s="37">
        <v>101.22379771531061</v>
      </c>
      <c r="DL20" s="37">
        <v>101.68472929703077</v>
      </c>
      <c r="DM20" s="37">
        <v>101.81833354249105</v>
      </c>
      <c r="DN20" s="37">
        <v>101.80544512060055</v>
      </c>
      <c r="DO20" s="37">
        <v>102.10101083553749</v>
      </c>
      <c r="DP20" s="37">
        <v>108.29373741073231</v>
      </c>
      <c r="DQ20" s="37">
        <v>124.75756176599214</v>
      </c>
      <c r="DR20" s="37">
        <v>140.37018835526007</v>
      </c>
      <c r="DS20" s="37">
        <v>152.64390513376782</v>
      </c>
      <c r="DT20" s="35">
        <v>100</v>
      </c>
      <c r="DU20" s="37">
        <v>115.37226126535442</v>
      </c>
      <c r="DV20" s="37">
        <v>159.68656901081101</v>
      </c>
      <c r="DW20" s="37">
        <f t="shared" si="0"/>
        <v>15.372261265354425</v>
      </c>
      <c r="DX20" s="37">
        <f t="shared" si="1"/>
        <v>-3.1104208862614513</v>
      </c>
      <c r="DZ20" s="36">
        <f t="shared" si="2"/>
        <v>0.62622674292181613</v>
      </c>
    </row>
    <row r="21" spans="1:130">
      <c r="A21" s="1" t="s">
        <v>17</v>
      </c>
      <c r="B21" s="37">
        <v>0.39624348744806154</v>
      </c>
      <c r="C21" s="37">
        <v>102.8853692576773</v>
      </c>
      <c r="D21" s="37">
        <v>109.87872000096696</v>
      </c>
      <c r="E21" s="37">
        <v>135.96173000250337</v>
      </c>
      <c r="F21" s="37">
        <v>131.49394683398444</v>
      </c>
      <c r="G21" s="37">
        <v>114.51087726248628</v>
      </c>
      <c r="H21" s="37">
        <v>115.28461973450759</v>
      </c>
      <c r="I21" s="37">
        <v>109.56415078943343</v>
      </c>
      <c r="J21" s="37">
        <v>105.45809180520338</v>
      </c>
      <c r="K21" s="37">
        <v>105.86289269059766</v>
      </c>
      <c r="L21" s="37">
        <v>103.31370364831879</v>
      </c>
      <c r="M21" s="37">
        <v>104.74212924633082</v>
      </c>
      <c r="N21" s="37">
        <v>104.58869250119785</v>
      </c>
      <c r="O21" s="37">
        <v>104.91207027954228</v>
      </c>
      <c r="P21" s="37">
        <v>102.09350259941209</v>
      </c>
      <c r="Q21" s="37">
        <v>97.537059369050084</v>
      </c>
      <c r="R21" s="37">
        <v>97.96815366404941</v>
      </c>
      <c r="S21" s="37">
        <v>97.98604264890848</v>
      </c>
      <c r="T21" s="37">
        <v>97.7398697933737</v>
      </c>
      <c r="U21" s="37">
        <v>95.184159519436236</v>
      </c>
      <c r="V21" s="37">
        <v>97.808066864670849</v>
      </c>
      <c r="W21" s="37">
        <v>96.850606313515627</v>
      </c>
      <c r="X21" s="37">
        <v>97.950220663397189</v>
      </c>
      <c r="Y21" s="37">
        <v>98.458770872925243</v>
      </c>
      <c r="Z21" s="37">
        <v>99.189259832075848</v>
      </c>
      <c r="AA21" s="37">
        <v>99.957995650636803</v>
      </c>
      <c r="AB21" s="37">
        <v>103.81880286370102</v>
      </c>
      <c r="AC21" s="37">
        <v>107.35823497806257</v>
      </c>
      <c r="AD21" s="37">
        <v>107.59687673046811</v>
      </c>
      <c r="AE21" s="37">
        <v>106.15383602697823</v>
      </c>
      <c r="AF21" s="37">
        <v>106.28016448480835</v>
      </c>
      <c r="AG21" s="37">
        <v>106.59998996174217</v>
      </c>
      <c r="AH21" s="37">
        <v>106.89938237287409</v>
      </c>
      <c r="AI21" s="37">
        <v>107.67172483325109</v>
      </c>
      <c r="AJ21" s="37">
        <v>107.56216794553887</v>
      </c>
      <c r="AK21" s="37">
        <v>107.96347884327454</v>
      </c>
      <c r="AL21" s="37">
        <v>108.50377572886391</v>
      </c>
      <c r="AM21" s="37">
        <v>109.49608219961814</v>
      </c>
      <c r="AN21" s="37">
        <v>111.20568527428716</v>
      </c>
      <c r="AO21" s="37">
        <v>110.18600672343858</v>
      </c>
      <c r="AP21" s="37">
        <v>110.30550587471213</v>
      </c>
      <c r="AQ21" s="37">
        <v>110.70268901888646</v>
      </c>
      <c r="AR21" s="37">
        <v>110.8034418607968</v>
      </c>
      <c r="AS21" s="37">
        <v>111.21207574990036</v>
      </c>
      <c r="AT21" s="37">
        <v>111.12356903400418</v>
      </c>
      <c r="AU21" s="37">
        <v>108.24027146082159</v>
      </c>
      <c r="AV21" s="37">
        <v>102.72097126452701</v>
      </c>
      <c r="AW21" s="37">
        <v>99.89989169103778</v>
      </c>
      <c r="AX21" s="37">
        <v>100</v>
      </c>
      <c r="AY21" s="37">
        <v>100</v>
      </c>
      <c r="AZ21" s="37">
        <v>101.01715815656453</v>
      </c>
      <c r="BA21" s="37">
        <v>102.38044022005158</v>
      </c>
      <c r="BB21" s="37">
        <v>102.1764145753643</v>
      </c>
      <c r="BC21" s="37">
        <v>101.8556994655434</v>
      </c>
      <c r="BD21" s="37">
        <v>103.31777671058542</v>
      </c>
      <c r="BE21" s="37">
        <v>103.0151171851065</v>
      </c>
      <c r="BF21" s="37">
        <v>102.79561304920695</v>
      </c>
      <c r="BG21" s="37">
        <v>102.66505668221784</v>
      </c>
      <c r="BH21" s="37">
        <v>102.73987488628437</v>
      </c>
      <c r="BI21" s="37">
        <v>103.0148065984763</v>
      </c>
      <c r="BJ21" s="37">
        <v>103.74752065173674</v>
      </c>
      <c r="BK21" s="37">
        <v>103.79306181166211</v>
      </c>
      <c r="BL21" s="37">
        <v>103.58232212290935</v>
      </c>
      <c r="BM21" s="37">
        <v>103.54669839407717</v>
      </c>
      <c r="BN21" s="37">
        <v>105.00606326983895</v>
      </c>
      <c r="BO21" s="37">
        <v>105.14037107291233</v>
      </c>
      <c r="BP21" s="37">
        <v>105.39135638914959</v>
      </c>
      <c r="BQ21" s="37">
        <v>104.92825987097392</v>
      </c>
      <c r="BR21" s="37">
        <v>104.77640888796348</v>
      </c>
      <c r="BS21" s="37">
        <v>105.22146363979252</v>
      </c>
      <c r="BT21" s="37">
        <v>105.5475371399219</v>
      </c>
      <c r="BU21" s="37">
        <v>105.64510117611569</v>
      </c>
      <c r="BV21" s="37">
        <v>104.93642297381334</v>
      </c>
      <c r="BW21" s="37">
        <v>105.27689806784204</v>
      </c>
      <c r="BX21" s="37">
        <v>105.13365278896174</v>
      </c>
      <c r="BY21" s="37">
        <v>105.54323270733697</v>
      </c>
      <c r="BZ21" s="37">
        <v>105.34139785429976</v>
      </c>
      <c r="CA21" s="37">
        <v>105.04054799994914</v>
      </c>
      <c r="CB21" s="37">
        <v>105.24469850749045</v>
      </c>
      <c r="CC21" s="37">
        <v>104.74080678306358</v>
      </c>
      <c r="CD21" s="37">
        <v>103.70456575340113</v>
      </c>
      <c r="CE21" s="37">
        <v>103.32859504472523</v>
      </c>
      <c r="CF21" s="37">
        <v>103.20960952236453</v>
      </c>
      <c r="CG21" s="37">
        <v>103.8004760010528</v>
      </c>
      <c r="CH21" s="37">
        <v>103.31946849163886</v>
      </c>
      <c r="CI21" s="37">
        <v>103.45600584654592</v>
      </c>
      <c r="CJ21" s="37">
        <v>103.57449230356498</v>
      </c>
      <c r="CK21" s="37">
        <v>103.66558094445628</v>
      </c>
      <c r="CL21" s="37">
        <v>103.09497885609653</v>
      </c>
      <c r="CM21" s="37">
        <v>102.35963785222476</v>
      </c>
      <c r="CN21" s="37">
        <v>102.26446038501048</v>
      </c>
      <c r="CO21" s="37">
        <v>102.07155426368064</v>
      </c>
      <c r="CP21" s="37">
        <v>102.08689454791777</v>
      </c>
      <c r="CQ21" s="37">
        <v>102.22970794700196</v>
      </c>
      <c r="CR21" s="37">
        <v>102.21123139673166</v>
      </c>
      <c r="CS21" s="37">
        <v>102.10991485453089</v>
      </c>
      <c r="CT21" s="37">
        <v>101.91573644177453</v>
      </c>
      <c r="CU21" s="37">
        <v>101.80175397899139</v>
      </c>
      <c r="CV21" s="37">
        <v>103.229694767884</v>
      </c>
      <c r="CW21" s="37">
        <v>103.55276890870044</v>
      </c>
      <c r="CX21" s="37">
        <v>103.7734329081611</v>
      </c>
      <c r="CY21" s="37">
        <v>103.69304931911148</v>
      </c>
      <c r="CZ21" s="37">
        <v>104.0532956609478</v>
      </c>
      <c r="DA21" s="37">
        <v>105.21800568505016</v>
      </c>
      <c r="DB21" s="37">
        <v>104.94670150632577</v>
      </c>
      <c r="DC21" s="37">
        <v>104.78117312874269</v>
      </c>
      <c r="DD21" s="37">
        <v>106.25771043933399</v>
      </c>
      <c r="DE21" s="37">
        <v>107.41019005925313</v>
      </c>
      <c r="DF21" s="37">
        <v>108.48500116022508</v>
      </c>
      <c r="DG21" s="37">
        <v>109.18345150376584</v>
      </c>
      <c r="DH21" s="37">
        <v>109.78662015306796</v>
      </c>
      <c r="DI21" s="37">
        <v>111.34921207524457</v>
      </c>
      <c r="DJ21" s="37">
        <v>109.70881744941262</v>
      </c>
      <c r="DK21" s="37">
        <v>109.80512752365784</v>
      </c>
      <c r="DL21" s="37">
        <v>111.33110630666663</v>
      </c>
      <c r="DM21" s="37">
        <v>112.07990284887238</v>
      </c>
      <c r="DN21" s="37">
        <v>112.82109711928655</v>
      </c>
      <c r="DO21" s="37">
        <v>112.96952294075976</v>
      </c>
      <c r="DP21" s="37">
        <v>120.57942189287238</v>
      </c>
      <c r="DQ21" s="37">
        <v>141.72633305669223</v>
      </c>
      <c r="DR21" s="37">
        <v>154.39108018819806</v>
      </c>
      <c r="DS21" s="37">
        <v>166.0197794517421</v>
      </c>
      <c r="DT21" s="35">
        <v>100</v>
      </c>
      <c r="DU21" s="37">
        <v>112.71472450400157</v>
      </c>
      <c r="DV21" s="37">
        <v>169.68408004330556</v>
      </c>
      <c r="DW21" s="37">
        <f t="shared" si="0"/>
        <v>12.714724504001566</v>
      </c>
      <c r="DX21" s="37">
        <f t="shared" si="1"/>
        <v>-8.9142193642751266</v>
      </c>
      <c r="DZ21" s="36">
        <f t="shared" si="2"/>
        <v>0.58933047799462812</v>
      </c>
    </row>
    <row r="22" spans="1:130">
      <c r="A22" s="1" t="s">
        <v>18</v>
      </c>
      <c r="B22" s="37">
        <v>1.7204466405082202</v>
      </c>
      <c r="C22" s="37">
        <v>100.88479754024681</v>
      </c>
      <c r="D22" s="37">
        <v>80.294297671073622</v>
      </c>
      <c r="E22" s="37">
        <v>78.601122293551128</v>
      </c>
      <c r="F22" s="37">
        <v>78.787642590275368</v>
      </c>
      <c r="G22" s="37">
        <v>77.31446573875796</v>
      </c>
      <c r="H22" s="37">
        <v>78.037983670077736</v>
      </c>
      <c r="I22" s="37">
        <v>79.386526850686877</v>
      </c>
      <c r="J22" s="37">
        <v>81.042736205762026</v>
      </c>
      <c r="K22" s="37">
        <v>82.168735878331262</v>
      </c>
      <c r="L22" s="37">
        <v>87.323525788669684</v>
      </c>
      <c r="M22" s="37">
        <v>85.596196589749155</v>
      </c>
      <c r="N22" s="37">
        <v>86.056755485119965</v>
      </c>
      <c r="O22" s="37">
        <v>85.826484818792906</v>
      </c>
      <c r="P22" s="37">
        <v>85.994052447753106</v>
      </c>
      <c r="Q22" s="37">
        <v>85.027178319056802</v>
      </c>
      <c r="R22" s="37">
        <v>84.825689414594123</v>
      </c>
      <c r="S22" s="37">
        <v>87.246860584985953</v>
      </c>
      <c r="T22" s="37">
        <v>85.86360806006644</v>
      </c>
      <c r="U22" s="37">
        <v>85.406327166419246</v>
      </c>
      <c r="V22" s="37">
        <v>83.865513461547209</v>
      </c>
      <c r="W22" s="37">
        <v>84.648848044704366</v>
      </c>
      <c r="X22" s="37">
        <v>86.713471064775149</v>
      </c>
      <c r="Y22" s="37">
        <v>84.878824213871582</v>
      </c>
      <c r="Z22" s="37">
        <v>84.649603951882739</v>
      </c>
      <c r="AA22" s="37">
        <v>84.306121447998606</v>
      </c>
      <c r="AB22" s="37">
        <v>84.932605291642304</v>
      </c>
      <c r="AC22" s="37">
        <v>86.434781831874048</v>
      </c>
      <c r="AD22" s="37">
        <v>86.876609577636017</v>
      </c>
      <c r="AE22" s="37">
        <v>86.487128403976726</v>
      </c>
      <c r="AF22" s="37">
        <v>86.734670825186925</v>
      </c>
      <c r="AG22" s="37">
        <v>87.369967859342168</v>
      </c>
      <c r="AH22" s="37">
        <v>86.806086873835056</v>
      </c>
      <c r="AI22" s="37">
        <v>87.156149206112786</v>
      </c>
      <c r="AJ22" s="37">
        <v>87.429555678619536</v>
      </c>
      <c r="AK22" s="37">
        <v>87.340599147491332</v>
      </c>
      <c r="AL22" s="37">
        <v>87.897960433584927</v>
      </c>
      <c r="AM22" s="37">
        <v>87.735448980087952</v>
      </c>
      <c r="AN22" s="37">
        <v>88.823233769191134</v>
      </c>
      <c r="AO22" s="37">
        <v>89.20349802918679</v>
      </c>
      <c r="AP22" s="37">
        <v>90.923109551308102</v>
      </c>
      <c r="AQ22" s="37">
        <v>91.25686834012491</v>
      </c>
      <c r="AR22" s="37">
        <v>93.118478743675411</v>
      </c>
      <c r="AS22" s="37">
        <v>94.311343220427432</v>
      </c>
      <c r="AT22" s="37">
        <v>95.094042154366392</v>
      </c>
      <c r="AU22" s="37">
        <v>95.090537493812093</v>
      </c>
      <c r="AV22" s="37">
        <v>95.400313409423987</v>
      </c>
      <c r="AW22" s="37">
        <v>99.89989169103778</v>
      </c>
      <c r="AX22" s="37">
        <v>100</v>
      </c>
      <c r="AY22" s="37">
        <v>100.00000000000001</v>
      </c>
      <c r="AZ22" s="37">
        <v>100.45369472222663</v>
      </c>
      <c r="BA22" s="37">
        <v>100.6690556626336</v>
      </c>
      <c r="BB22" s="37">
        <v>100.52211151213935</v>
      </c>
      <c r="BC22" s="37">
        <v>100.30082217833474</v>
      </c>
      <c r="BD22" s="37">
        <v>100.4058455123555</v>
      </c>
      <c r="BE22" s="37">
        <v>100.40485479541189</v>
      </c>
      <c r="BF22" s="37">
        <v>99.86306233732445</v>
      </c>
      <c r="BG22" s="37">
        <v>99.940134634199424</v>
      </c>
      <c r="BH22" s="37">
        <v>102.98383215131595</v>
      </c>
      <c r="BI22" s="37">
        <v>103.82907455261929</v>
      </c>
      <c r="BJ22" s="37">
        <v>104.1050519669613</v>
      </c>
      <c r="BK22" s="37">
        <v>104.21873139011052</v>
      </c>
      <c r="BL22" s="37">
        <v>104.33836991688926</v>
      </c>
      <c r="BM22" s="37">
        <v>104.09809222065374</v>
      </c>
      <c r="BN22" s="37">
        <v>104.29683163652476</v>
      </c>
      <c r="BO22" s="37">
        <v>104.54730371702455</v>
      </c>
      <c r="BP22" s="37">
        <v>104.50216929778911</v>
      </c>
      <c r="BQ22" s="37">
        <v>104.24552902805884</v>
      </c>
      <c r="BR22" s="37">
        <v>104.26639336578499</v>
      </c>
      <c r="BS22" s="37">
        <v>104.54301345338081</v>
      </c>
      <c r="BT22" s="37">
        <v>104.59323928045042</v>
      </c>
      <c r="BU22" s="37">
        <v>104.7244214415697</v>
      </c>
      <c r="BV22" s="37">
        <v>104.17389094440675</v>
      </c>
      <c r="BW22" s="37">
        <v>103.44552979870875</v>
      </c>
      <c r="BX22" s="37">
        <v>103.31355238353522</v>
      </c>
      <c r="BY22" s="37">
        <v>103.18491962982769</v>
      </c>
      <c r="BZ22" s="37">
        <v>103.00016290955368</v>
      </c>
      <c r="CA22" s="37">
        <v>102.24200158897065</v>
      </c>
      <c r="CB22" s="37">
        <v>102.58474217824831</v>
      </c>
      <c r="CC22" s="37">
        <v>102.82694570610515</v>
      </c>
      <c r="CD22" s="37">
        <v>102.62570282073017</v>
      </c>
      <c r="CE22" s="37">
        <v>102.44869999612655</v>
      </c>
      <c r="CF22" s="37">
        <v>101.5559737761058</v>
      </c>
      <c r="CG22" s="37">
        <v>100.9214837938942</v>
      </c>
      <c r="CH22" s="37">
        <v>99.880366914727347</v>
      </c>
      <c r="CI22" s="37">
        <v>99.911755251098597</v>
      </c>
      <c r="CJ22" s="37">
        <v>99.365267433030894</v>
      </c>
      <c r="CK22" s="37">
        <v>99.205625591801734</v>
      </c>
      <c r="CL22" s="37">
        <v>99.130118523026155</v>
      </c>
      <c r="CM22" s="37">
        <v>98.800433822620434</v>
      </c>
      <c r="CN22" s="37">
        <v>98.981457947194514</v>
      </c>
      <c r="CO22" s="37">
        <v>98.899123396015142</v>
      </c>
      <c r="CP22" s="37">
        <v>98.809653139929736</v>
      </c>
      <c r="CQ22" s="37">
        <v>98.826714924279358</v>
      </c>
      <c r="CR22" s="37">
        <v>98.943700497666228</v>
      </c>
      <c r="CS22" s="37">
        <v>98.974013391973145</v>
      </c>
      <c r="CT22" s="37">
        <v>98.806335348009114</v>
      </c>
      <c r="CU22" s="37">
        <v>98.559901557737419</v>
      </c>
      <c r="CV22" s="37">
        <v>98.123939687428162</v>
      </c>
      <c r="CW22" s="37">
        <v>98.437588217203839</v>
      </c>
      <c r="CX22" s="37">
        <v>98.497974927836793</v>
      </c>
      <c r="CY22" s="37">
        <v>98.360396593399727</v>
      </c>
      <c r="CZ22" s="37">
        <v>98.59697010639816</v>
      </c>
      <c r="DA22" s="37">
        <v>98.611588092609352</v>
      </c>
      <c r="DB22" s="37">
        <v>98.465336213219103</v>
      </c>
      <c r="DC22" s="37">
        <v>98.393186987380545</v>
      </c>
      <c r="DD22" s="37">
        <v>99.324909258441721</v>
      </c>
      <c r="DE22" s="37">
        <v>99.544729426622482</v>
      </c>
      <c r="DF22" s="37">
        <v>99.681282763431426</v>
      </c>
      <c r="DG22" s="37">
        <v>99.791167306614426</v>
      </c>
      <c r="DH22" s="37">
        <v>99.748820218741841</v>
      </c>
      <c r="DI22" s="37">
        <v>99.672927056490934</v>
      </c>
      <c r="DJ22" s="37">
        <v>99.532913266438669</v>
      </c>
      <c r="DK22" s="37">
        <v>99.255398562163123</v>
      </c>
      <c r="DL22" s="37">
        <v>99.961028243275138</v>
      </c>
      <c r="DM22" s="37">
        <v>100.30651523543841</v>
      </c>
      <c r="DN22" s="37">
        <v>100.43701506345285</v>
      </c>
      <c r="DO22" s="37">
        <v>100.84239999675606</v>
      </c>
      <c r="DP22" s="37">
        <v>110.28073231405767</v>
      </c>
      <c r="DQ22" s="37">
        <v>117.76252639991347</v>
      </c>
      <c r="DR22" s="37">
        <v>123.37224219134731</v>
      </c>
      <c r="DS22" s="37">
        <v>155.12196643781581</v>
      </c>
      <c r="DT22" s="35">
        <v>100</v>
      </c>
      <c r="DU22" s="37">
        <v>117.85433707148351</v>
      </c>
      <c r="DV22" s="37">
        <v>161.54751526531641</v>
      </c>
      <c r="DW22" s="37">
        <f t="shared" si="0"/>
        <v>17.854337071483513</v>
      </c>
      <c r="DX22" s="37">
        <f t="shared" si="1"/>
        <v>0.25181228279926415</v>
      </c>
      <c r="DZ22" s="36">
        <f t="shared" si="2"/>
        <v>0.61901292530414787</v>
      </c>
    </row>
    <row r="23" spans="1:130" s="36" customFormat="1" ht="13.5" customHeight="1">
      <c r="A23" s="52" t="s">
        <v>19</v>
      </c>
      <c r="B23" s="35">
        <v>1.8452672144175757</v>
      </c>
      <c r="C23" s="35">
        <v>100.8410430393736</v>
      </c>
      <c r="D23" s="35">
        <v>76.804022948576716</v>
      </c>
      <c r="E23" s="35">
        <v>68.525925786348239</v>
      </c>
      <c r="F23" s="35">
        <v>65.520932411933444</v>
      </c>
      <c r="G23" s="35">
        <v>66.580776954310053</v>
      </c>
      <c r="H23" s="35">
        <v>71.636157174856692</v>
      </c>
      <c r="I23" s="35">
        <v>69.186988597205513</v>
      </c>
      <c r="J23" s="35">
        <v>69.587380618916399</v>
      </c>
      <c r="K23" s="35">
        <v>68.64067214054829</v>
      </c>
      <c r="L23" s="35">
        <v>69.862551609389399</v>
      </c>
      <c r="M23" s="35">
        <v>69.030830946224455</v>
      </c>
      <c r="N23" s="35">
        <v>70.340000655119596</v>
      </c>
      <c r="O23" s="35">
        <v>71.192387817058403</v>
      </c>
      <c r="P23" s="35">
        <v>75.832622224108903</v>
      </c>
      <c r="Q23" s="35">
        <v>81.395225644949505</v>
      </c>
      <c r="R23" s="35">
        <v>82.650234210601297</v>
      </c>
      <c r="S23" s="35">
        <v>82.90278026625522</v>
      </c>
      <c r="T23" s="35">
        <v>83.238033301117198</v>
      </c>
      <c r="U23" s="35">
        <v>82.605585611642425</v>
      </c>
      <c r="V23" s="35">
        <v>82.870154330575687</v>
      </c>
      <c r="W23" s="35">
        <v>82.19908495961711</v>
      </c>
      <c r="X23" s="35">
        <v>83.628864002325145</v>
      </c>
      <c r="Y23" s="35">
        <v>83.038576876566836</v>
      </c>
      <c r="Z23" s="35">
        <v>82.485200841767465</v>
      </c>
      <c r="AA23" s="35">
        <v>83.85463056462747</v>
      </c>
      <c r="AB23" s="35">
        <v>83.596511870517389</v>
      </c>
      <c r="AC23" s="35">
        <v>84.558797508218873</v>
      </c>
      <c r="AD23" s="35">
        <v>84.269566468094297</v>
      </c>
      <c r="AE23" s="35">
        <v>85.988945347966663</v>
      </c>
      <c r="AF23" s="35">
        <v>86.751978576501486</v>
      </c>
      <c r="AG23" s="35">
        <v>86.060005475459022</v>
      </c>
      <c r="AH23" s="35">
        <v>86.196272058280599</v>
      </c>
      <c r="AI23" s="35">
        <v>86.551965033018703</v>
      </c>
      <c r="AJ23" s="35">
        <v>87.429555678619536</v>
      </c>
      <c r="AK23" s="35">
        <v>85.550029790169376</v>
      </c>
      <c r="AL23" s="35">
        <v>95.394391946665351</v>
      </c>
      <c r="AM23" s="35">
        <v>97.299495446415861</v>
      </c>
      <c r="AN23" s="35">
        <v>97.489402381659886</v>
      </c>
      <c r="AO23" s="35">
        <v>97.189099583596743</v>
      </c>
      <c r="AP23" s="35">
        <v>97.327516174692718</v>
      </c>
      <c r="AQ23" s="35">
        <v>97.020841819261662</v>
      </c>
      <c r="AR23" s="35">
        <v>97.086213056246947</v>
      </c>
      <c r="AS23" s="35">
        <v>96.995143727660803</v>
      </c>
      <c r="AT23" s="35">
        <v>96.543163338561087</v>
      </c>
      <c r="AU23" s="35">
        <v>96.928328689498542</v>
      </c>
      <c r="AV23" s="35">
        <v>97.116454413507952</v>
      </c>
      <c r="AW23" s="35">
        <v>96.856648669109561</v>
      </c>
      <c r="AX23" s="35">
        <v>100</v>
      </c>
      <c r="AY23" s="35">
        <v>98.72370061361346</v>
      </c>
      <c r="AZ23" s="35">
        <v>104.41351459755082</v>
      </c>
      <c r="BA23" s="35">
        <v>105.12172384024866</v>
      </c>
      <c r="BB23" s="35">
        <v>105.69436362769979</v>
      </c>
      <c r="BC23" s="35">
        <v>106.02211998179187</v>
      </c>
      <c r="BD23" s="35">
        <v>105.97162582652804</v>
      </c>
      <c r="BE23" s="35">
        <v>105.63636219016881</v>
      </c>
      <c r="BF23" s="35">
        <v>105.21819307291305</v>
      </c>
      <c r="BG23" s="35">
        <v>105.18211951496689</v>
      </c>
      <c r="BH23" s="35">
        <v>105.22105523069332</v>
      </c>
      <c r="BI23" s="35">
        <v>105.32143145005362</v>
      </c>
      <c r="BJ23" s="35">
        <v>105.30454138488498</v>
      </c>
      <c r="BK23" s="35">
        <v>105.70648078377043</v>
      </c>
      <c r="BL23" s="35">
        <v>105.67727950752865</v>
      </c>
      <c r="BM23" s="35">
        <v>105.83636403400334</v>
      </c>
      <c r="BN23" s="35">
        <v>106.11650962146732</v>
      </c>
      <c r="BO23" s="35">
        <v>106.17319638557881</v>
      </c>
      <c r="BP23" s="35">
        <v>106.03326756899907</v>
      </c>
      <c r="BQ23" s="35">
        <v>106.11225610365925</v>
      </c>
      <c r="BR23" s="35">
        <v>105.88826565244791</v>
      </c>
      <c r="BS23" s="35">
        <v>105.88983009488686</v>
      </c>
      <c r="BT23" s="35">
        <v>106.16105856896208</v>
      </c>
      <c r="BU23" s="35">
        <v>106.4861965166739</v>
      </c>
      <c r="BV23" s="35">
        <v>107.38365906388866</v>
      </c>
      <c r="BW23" s="35">
        <v>107.88229241694627</v>
      </c>
      <c r="BX23" s="35">
        <v>108.63437617356514</v>
      </c>
      <c r="BY23" s="35">
        <v>108.95868840617743</v>
      </c>
      <c r="BZ23" s="35">
        <v>109.23392972424523</v>
      </c>
      <c r="CA23" s="35">
        <v>109.69819385028389</v>
      </c>
      <c r="CB23" s="35">
        <v>110.19100989914027</v>
      </c>
      <c r="CC23" s="35">
        <v>109.88010784728218</v>
      </c>
      <c r="CD23" s="35">
        <v>109.71286752545201</v>
      </c>
      <c r="CE23" s="35">
        <v>109.9305136103406</v>
      </c>
      <c r="CF23" s="35">
        <v>109.76937512629821</v>
      </c>
      <c r="CG23" s="35">
        <v>109.90100706037896</v>
      </c>
      <c r="CH23" s="35">
        <v>110.02050455854648</v>
      </c>
      <c r="CI23" s="35">
        <v>110.07099511661676</v>
      </c>
      <c r="CJ23" s="35">
        <v>110.15327888921632</v>
      </c>
      <c r="CK23" s="35">
        <v>109.91697540565022</v>
      </c>
      <c r="CL23" s="35">
        <v>110.05833228044797</v>
      </c>
      <c r="CM23" s="35">
        <v>109.91816036225556</v>
      </c>
      <c r="CN23" s="35">
        <v>110.00226836055953</v>
      </c>
      <c r="CO23" s="35">
        <v>110.17047166052649</v>
      </c>
      <c r="CP23" s="35">
        <v>110.08290783338583</v>
      </c>
      <c r="CQ23" s="35">
        <v>110.34730978220344</v>
      </c>
      <c r="CR23" s="35">
        <v>110.16203125716825</v>
      </c>
      <c r="CS23" s="35">
        <v>110.29365360461772</v>
      </c>
      <c r="CT23" s="35">
        <v>110.34542010193361</v>
      </c>
      <c r="CU23" s="35">
        <v>110.308238745293</v>
      </c>
      <c r="CV23" s="35">
        <v>110.32349253979322</v>
      </c>
      <c r="CW23" s="35">
        <v>110.24774223646837</v>
      </c>
      <c r="CX23" s="35">
        <v>109.82084185979917</v>
      </c>
      <c r="CY23" s="35">
        <v>110.31660829390488</v>
      </c>
      <c r="CZ23" s="35">
        <v>110.52552796704408</v>
      </c>
      <c r="DA23" s="35">
        <v>110.64812885318942</v>
      </c>
      <c r="DB23" s="35">
        <v>110.36361292844195</v>
      </c>
      <c r="DC23" s="35">
        <v>110.53419271326878</v>
      </c>
      <c r="DD23" s="35">
        <v>110.32908523581759</v>
      </c>
      <c r="DE23" s="35">
        <v>110.25237318030725</v>
      </c>
      <c r="DF23" s="35">
        <v>110.41074990934401</v>
      </c>
      <c r="DG23" s="35">
        <v>110.34333732003343</v>
      </c>
      <c r="DH23" s="35">
        <v>110.84076221974459</v>
      </c>
      <c r="DI23" s="35">
        <v>111.35784222058376</v>
      </c>
      <c r="DJ23" s="35">
        <v>112.21496659257539</v>
      </c>
      <c r="DK23" s="35">
        <v>112.51631618110888</v>
      </c>
      <c r="DL23" s="35">
        <v>112.93489983707181</v>
      </c>
      <c r="DM23" s="35">
        <v>113.52084360251369</v>
      </c>
      <c r="DN23" s="35">
        <v>113.57537519611843</v>
      </c>
      <c r="DO23" s="35">
        <v>113.65385874355526</v>
      </c>
      <c r="DP23" s="35">
        <v>121.94911862087901</v>
      </c>
      <c r="DQ23" s="35">
        <v>126.52756018644253</v>
      </c>
      <c r="DR23" s="35">
        <v>145.17345712547126</v>
      </c>
      <c r="DS23" s="35">
        <v>153.71756852817745</v>
      </c>
      <c r="DT23" s="35">
        <v>100</v>
      </c>
      <c r="DU23" s="35">
        <v>109.64588771200695</v>
      </c>
      <c r="DV23" s="35">
        <v>156.17801863784175</v>
      </c>
      <c r="DW23" s="35">
        <f t="shared" si="0"/>
        <v>9.6458877120069673</v>
      </c>
      <c r="DX23" s="35">
        <f t="shared" si="1"/>
        <v>-9.7804832830836261</v>
      </c>
      <c r="DZ23" s="36">
        <f t="shared" si="2"/>
        <v>0.64029497154710424</v>
      </c>
    </row>
    <row r="24" spans="1:130">
      <c r="A24" s="1" t="s">
        <v>19</v>
      </c>
      <c r="B24" s="37">
        <v>1.8452672144175757</v>
      </c>
      <c r="C24" s="35">
        <v>100.8410430393736</v>
      </c>
      <c r="D24" s="37">
        <v>76.804022948576716</v>
      </c>
      <c r="E24" s="35">
        <v>68.525925786348239</v>
      </c>
      <c r="F24" s="37">
        <v>65.520932411933444</v>
      </c>
      <c r="G24" s="35">
        <v>66.580776954310053</v>
      </c>
      <c r="H24" s="35">
        <v>71.636157174856692</v>
      </c>
      <c r="I24" s="35">
        <v>69.186988597205513</v>
      </c>
      <c r="J24" s="35">
        <v>69.587380618916399</v>
      </c>
      <c r="K24" s="35">
        <v>68.64067214054829</v>
      </c>
      <c r="L24" s="35">
        <v>69.862551609389399</v>
      </c>
      <c r="M24" s="35">
        <v>69.030830946224455</v>
      </c>
      <c r="N24" s="35">
        <v>70.340000655119596</v>
      </c>
      <c r="O24" s="37">
        <v>71.192387817058403</v>
      </c>
      <c r="P24" s="37">
        <v>75.832622224108903</v>
      </c>
      <c r="Q24" s="37">
        <v>81.395225644949505</v>
      </c>
      <c r="R24" s="37">
        <v>82.650234210601297</v>
      </c>
      <c r="S24" s="37">
        <v>82.90278026625522</v>
      </c>
      <c r="T24" s="37">
        <v>83.238033301117198</v>
      </c>
      <c r="U24" s="37">
        <v>82.605585611642425</v>
      </c>
      <c r="V24" s="37">
        <v>82.870154330575687</v>
      </c>
      <c r="W24" s="37">
        <v>82.19908495961711</v>
      </c>
      <c r="X24" s="37">
        <v>83.628864002325145</v>
      </c>
      <c r="Y24" s="37">
        <v>83.038576876566836</v>
      </c>
      <c r="Z24" s="37">
        <v>82.485200841767465</v>
      </c>
      <c r="AA24" s="37">
        <v>83.85463056462747</v>
      </c>
      <c r="AB24" s="37">
        <v>83.596511870517389</v>
      </c>
      <c r="AC24" s="37">
        <v>84.558797508218873</v>
      </c>
      <c r="AD24" s="37">
        <v>84.269566468094297</v>
      </c>
      <c r="AE24" s="37">
        <v>85.988945347966663</v>
      </c>
      <c r="AF24" s="37">
        <v>86.751978576501486</v>
      </c>
      <c r="AG24" s="37">
        <v>86.060005475459022</v>
      </c>
      <c r="AH24" s="37">
        <v>86.196272058280599</v>
      </c>
      <c r="AI24" s="37">
        <v>86.551965033018703</v>
      </c>
      <c r="AJ24" s="37">
        <v>85.974625037379923</v>
      </c>
      <c r="AK24" s="37">
        <v>85.550029790169376</v>
      </c>
      <c r="AL24" s="37">
        <v>95.394391946665351</v>
      </c>
      <c r="AM24" s="37">
        <v>97.299495446415861</v>
      </c>
      <c r="AN24" s="37">
        <v>97.489402381659886</v>
      </c>
      <c r="AO24" s="37">
        <v>97.189099583596743</v>
      </c>
      <c r="AP24" s="37">
        <v>97.327516174692718</v>
      </c>
      <c r="AQ24" s="37">
        <v>97.020841819261662</v>
      </c>
      <c r="AR24" s="37">
        <v>97.086213056246947</v>
      </c>
      <c r="AS24" s="37">
        <v>96.995143727660803</v>
      </c>
      <c r="AT24" s="37">
        <v>96.543163338561087</v>
      </c>
      <c r="AU24" s="37">
        <v>96.928328689498542</v>
      </c>
      <c r="AV24" s="37">
        <v>97.116454413507952</v>
      </c>
      <c r="AW24" s="37">
        <v>96.856648669109561</v>
      </c>
      <c r="AX24" s="37">
        <v>100</v>
      </c>
      <c r="AY24" s="37">
        <v>98.72370061361346</v>
      </c>
      <c r="AZ24" s="37">
        <v>104.41351459755082</v>
      </c>
      <c r="BA24" s="37">
        <v>105.12172384024866</v>
      </c>
      <c r="BB24" s="37">
        <v>105.69436362769979</v>
      </c>
      <c r="BC24" s="37">
        <v>106.02211998179187</v>
      </c>
      <c r="BD24" s="37">
        <v>105.97162582652804</v>
      </c>
      <c r="BE24" s="37">
        <v>105.63636219016881</v>
      </c>
      <c r="BF24" s="37">
        <v>105.21819307291305</v>
      </c>
      <c r="BG24" s="37">
        <v>105.18211951496689</v>
      </c>
      <c r="BH24" s="37">
        <v>105.22105523069332</v>
      </c>
      <c r="BI24" s="37">
        <v>105.32143145005362</v>
      </c>
      <c r="BJ24" s="37">
        <v>105.30454138488498</v>
      </c>
      <c r="BK24" s="37">
        <v>105.70648078377043</v>
      </c>
      <c r="BL24" s="37">
        <v>105.67727950752865</v>
      </c>
      <c r="BM24" s="37">
        <v>105.83636403400334</v>
      </c>
      <c r="BN24" s="37">
        <v>106.11650962146732</v>
      </c>
      <c r="BO24" s="37">
        <v>106.17319638557881</v>
      </c>
      <c r="BP24" s="37">
        <v>106.03326756899907</v>
      </c>
      <c r="BQ24" s="37">
        <v>106.11225610365925</v>
      </c>
      <c r="BR24" s="37">
        <v>105.88826565244791</v>
      </c>
      <c r="BS24" s="37">
        <v>105.88983009488686</v>
      </c>
      <c r="BT24" s="37">
        <v>106.16105856896208</v>
      </c>
      <c r="BU24" s="37">
        <v>106.4861965166739</v>
      </c>
      <c r="BV24" s="37">
        <v>107.38365906388866</v>
      </c>
      <c r="BW24" s="37">
        <v>107.88229241694627</v>
      </c>
      <c r="BX24" s="37">
        <v>108.63437617356514</v>
      </c>
      <c r="BY24" s="37">
        <v>108.95868840617743</v>
      </c>
      <c r="BZ24" s="37">
        <v>109.23392972424523</v>
      </c>
      <c r="CA24" s="37">
        <v>109.69819385028389</v>
      </c>
      <c r="CB24" s="37">
        <v>110.19100989914027</v>
      </c>
      <c r="CC24" s="37">
        <v>109.88010784728218</v>
      </c>
      <c r="CD24" s="37">
        <v>109.71286752545201</v>
      </c>
      <c r="CE24" s="37">
        <v>109.9305136103406</v>
      </c>
      <c r="CF24" s="37">
        <v>109.76937512629821</v>
      </c>
      <c r="CG24" s="37">
        <v>109.90100706037896</v>
      </c>
      <c r="CH24" s="37">
        <v>110.02050455854648</v>
      </c>
      <c r="CI24" s="37">
        <v>110.07099511661676</v>
      </c>
      <c r="CJ24" s="37">
        <v>110.15327888921632</v>
      </c>
      <c r="CK24" s="37">
        <v>109.91697540565022</v>
      </c>
      <c r="CL24" s="37">
        <v>110.05833228044797</v>
      </c>
      <c r="CM24" s="37">
        <v>109.91816036225556</v>
      </c>
      <c r="CN24" s="37">
        <v>110.00226836055953</v>
      </c>
      <c r="CO24" s="37">
        <v>110.17047166052649</v>
      </c>
      <c r="CP24" s="37">
        <v>110.08290783338583</v>
      </c>
      <c r="CQ24" s="37">
        <v>110.34730978220344</v>
      </c>
      <c r="CR24" s="37">
        <v>110.16203125716825</v>
      </c>
      <c r="CS24" s="37">
        <v>110.29365360461772</v>
      </c>
      <c r="CT24" s="37">
        <v>110.34542010193361</v>
      </c>
      <c r="CU24" s="37">
        <v>110.308238745293</v>
      </c>
      <c r="CV24" s="37">
        <v>110.32349253979322</v>
      </c>
      <c r="CW24" s="37">
        <v>110.24774223646837</v>
      </c>
      <c r="CX24" s="37">
        <v>109.82084185979917</v>
      </c>
      <c r="CY24" s="37">
        <v>110.31660829390488</v>
      </c>
      <c r="CZ24" s="37">
        <v>110.52552796704408</v>
      </c>
      <c r="DA24" s="37">
        <v>110.64812885318942</v>
      </c>
      <c r="DB24" s="37">
        <v>110.36361292844195</v>
      </c>
      <c r="DC24" s="37">
        <v>110.53419271326878</v>
      </c>
      <c r="DD24" s="37">
        <v>110.32908523581759</v>
      </c>
      <c r="DE24" s="37">
        <v>110.25237318030725</v>
      </c>
      <c r="DF24" s="37">
        <v>110.41074990934401</v>
      </c>
      <c r="DG24" s="37">
        <v>110.34333732003343</v>
      </c>
      <c r="DH24" s="37">
        <v>110.84076221974459</v>
      </c>
      <c r="DI24" s="37">
        <v>111.35784222058376</v>
      </c>
      <c r="DJ24" s="37">
        <v>112.21496659257539</v>
      </c>
      <c r="DK24" s="37">
        <v>112.51631618110888</v>
      </c>
      <c r="DL24" s="37">
        <v>112.93489983707181</v>
      </c>
      <c r="DM24" s="37">
        <v>113.52084360251369</v>
      </c>
      <c r="DN24" s="37">
        <v>113.57537519611843</v>
      </c>
      <c r="DO24" s="37">
        <v>113.65385874355526</v>
      </c>
      <c r="DP24" s="37">
        <v>121.94911862087901</v>
      </c>
      <c r="DQ24" s="37">
        <v>126.52756018644253</v>
      </c>
      <c r="DR24" s="37">
        <v>145.17345712547126</v>
      </c>
      <c r="DS24" s="37">
        <v>153.71756852817745</v>
      </c>
      <c r="DT24" s="35">
        <v>100</v>
      </c>
      <c r="DU24" s="37">
        <v>109.64588771200695</v>
      </c>
      <c r="DV24" s="37">
        <v>156.17801863784175</v>
      </c>
      <c r="DW24" s="37">
        <f t="shared" si="0"/>
        <v>9.6458877120069673</v>
      </c>
      <c r="DX24" s="37">
        <f t="shared" si="1"/>
        <v>-9.7804832830836261</v>
      </c>
      <c r="DZ24" s="36">
        <f t="shared" si="2"/>
        <v>0.64029497154710424</v>
      </c>
    </row>
    <row r="25" spans="1:130" s="36" customFormat="1" ht="13">
      <c r="A25" s="3" t="s">
        <v>20</v>
      </c>
      <c r="B25" s="35">
        <v>6.047090053426821</v>
      </c>
      <c r="C25" s="35">
        <v>103.0151171851065</v>
      </c>
      <c r="D25" s="35">
        <v>118.41983248992133</v>
      </c>
      <c r="E25" s="35">
        <v>111.57015988258553</v>
      </c>
      <c r="F25" s="35">
        <v>107.89146622433704</v>
      </c>
      <c r="G25" s="35">
        <v>100.81424220506855</v>
      </c>
      <c r="H25" s="35">
        <v>99.537464468472464</v>
      </c>
      <c r="I25" s="35">
        <v>100.17812740477734</v>
      </c>
      <c r="J25" s="35">
        <v>99.890606161312903</v>
      </c>
      <c r="K25" s="35">
        <v>99.272862674690117</v>
      </c>
      <c r="L25" s="35">
        <v>99.446342002214138</v>
      </c>
      <c r="M25" s="35">
        <v>100.75427023686143</v>
      </c>
      <c r="N25" s="35">
        <v>100.2324940975858</v>
      </c>
      <c r="O25" s="35">
        <v>99.488979479619346</v>
      </c>
      <c r="P25" s="35">
        <v>99.997338318066369</v>
      </c>
      <c r="Q25" s="35">
        <v>99.466782440152215</v>
      </c>
      <c r="R25" s="35">
        <v>97.544815643095873</v>
      </c>
      <c r="S25" s="35">
        <v>97.585296741587754</v>
      </c>
      <c r="T25" s="35">
        <v>97.858668811572713</v>
      </c>
      <c r="U25" s="35">
        <v>97.644765853879505</v>
      </c>
      <c r="V25" s="35">
        <v>97.453572945781133</v>
      </c>
      <c r="W25" s="35">
        <v>97.611661824712698</v>
      </c>
      <c r="X25" s="35">
        <v>97.465142216329454</v>
      </c>
      <c r="Y25" s="35">
        <v>97.556900610784041</v>
      </c>
      <c r="Z25" s="35">
        <v>97.981682600429224</v>
      </c>
      <c r="AA25" s="35">
        <v>98.379971572649524</v>
      </c>
      <c r="AB25" s="35">
        <v>99.076637541487159</v>
      </c>
      <c r="AC25" s="35">
        <v>99.47648132572823</v>
      </c>
      <c r="AD25" s="35">
        <v>98.781235500153656</v>
      </c>
      <c r="AE25" s="35">
        <v>99.262798735093099</v>
      </c>
      <c r="AF25" s="35">
        <v>99.392411293077174</v>
      </c>
      <c r="AG25" s="35">
        <v>99.955424641199585</v>
      </c>
      <c r="AH25" s="35">
        <v>100.05350022465198</v>
      </c>
      <c r="AI25" s="35">
        <v>100.18929530287616</v>
      </c>
      <c r="AJ25" s="35">
        <v>100.36156112920979</v>
      </c>
      <c r="AK25" s="35">
        <v>100.73787460869545</v>
      </c>
      <c r="AL25" s="35">
        <v>100.54647357615336</v>
      </c>
      <c r="AM25" s="35">
        <v>100.74492635455346</v>
      </c>
      <c r="AN25" s="35">
        <v>101.09794213895613</v>
      </c>
      <c r="AO25" s="35">
        <v>101.22423694845494</v>
      </c>
      <c r="AP25" s="35">
        <v>100.68672496599615</v>
      </c>
      <c r="AQ25" s="35">
        <v>100.88653667458765</v>
      </c>
      <c r="AR25" s="35">
        <v>100.97626279506233</v>
      </c>
      <c r="AS25" s="35">
        <v>100.44351318958056</v>
      </c>
      <c r="AT25" s="35">
        <v>99.950992814809652</v>
      </c>
      <c r="AU25" s="35">
        <v>99.682267430116113</v>
      </c>
      <c r="AV25" s="35">
        <v>100.03560152249153</v>
      </c>
      <c r="AW25" s="35">
        <v>100.17055186032647</v>
      </c>
      <c r="AX25" s="35">
        <v>100</v>
      </c>
      <c r="AY25" s="35">
        <v>100.00130440469114</v>
      </c>
      <c r="AZ25" s="35">
        <v>100.37121173984087</v>
      </c>
      <c r="BA25" s="35">
        <v>100.41276077062857</v>
      </c>
      <c r="BB25" s="35">
        <v>100.33025746571371</v>
      </c>
      <c r="BC25" s="35">
        <v>100.49817777514791</v>
      </c>
      <c r="BD25" s="35">
        <v>100.46835119603229</v>
      </c>
      <c r="BE25" s="35">
        <v>100.58325105405612</v>
      </c>
      <c r="BF25" s="35">
        <v>100.24587118317248</v>
      </c>
      <c r="BG25" s="35">
        <v>100.28876097928966</v>
      </c>
      <c r="BH25" s="35">
        <v>100.28746335641284</v>
      </c>
      <c r="BI25" s="35">
        <v>100.10071040930113</v>
      </c>
      <c r="BJ25" s="35">
        <v>100.09452596575667</v>
      </c>
      <c r="BK25" s="35">
        <v>100.02760546237856</v>
      </c>
      <c r="BL25" s="35">
        <v>99.936740072149817</v>
      </c>
      <c r="BM25" s="35">
        <v>99.878098741312058</v>
      </c>
      <c r="BN25" s="35">
        <v>99.77464629848015</v>
      </c>
      <c r="BO25" s="35">
        <v>99.660608111949671</v>
      </c>
      <c r="BP25" s="35">
        <v>99.775740250413193</v>
      </c>
      <c r="BQ25" s="35">
        <v>99.89559169156415</v>
      </c>
      <c r="BR25" s="35">
        <v>99.810196498631811</v>
      </c>
      <c r="BS25" s="35">
        <v>99.947180924275202</v>
      </c>
      <c r="BT25" s="35">
        <v>100.01986150306151</v>
      </c>
      <c r="BU25" s="35">
        <v>100.14462994321188</v>
      </c>
      <c r="BV25" s="35">
        <v>100.03991422225013</v>
      </c>
      <c r="BW25" s="35">
        <v>100.03211007300693</v>
      </c>
      <c r="BX25" s="35">
        <v>99.684627794221072</v>
      </c>
      <c r="BY25" s="35">
        <v>99.414807642792098</v>
      </c>
      <c r="BZ25" s="35">
        <v>98.704120949659895</v>
      </c>
      <c r="CA25" s="35">
        <v>98.29710818382577</v>
      </c>
      <c r="CB25" s="35">
        <v>98.237254179867548</v>
      </c>
      <c r="CC25" s="35">
        <v>98.28990361328114</v>
      </c>
      <c r="CD25" s="35">
        <v>98.282941417010221</v>
      </c>
      <c r="CE25" s="35">
        <v>98.279024058331814</v>
      </c>
      <c r="CF25" s="35">
        <v>97.976422048948493</v>
      </c>
      <c r="CG25" s="35">
        <v>97.79147045553448</v>
      </c>
      <c r="CH25" s="35">
        <v>97.644133810957427</v>
      </c>
      <c r="CI25" s="35">
        <v>97.626061089385388</v>
      </c>
      <c r="CJ25" s="35">
        <v>97.629948196152114</v>
      </c>
      <c r="CK25" s="35">
        <v>97.460483563748213</v>
      </c>
      <c r="CL25" s="35">
        <v>97.320432600132506</v>
      </c>
      <c r="CM25" s="35">
        <v>97.10704481601266</v>
      </c>
      <c r="CN25" s="35">
        <v>96.903014681909482</v>
      </c>
      <c r="CO25" s="35">
        <v>96.756527541021384</v>
      </c>
      <c r="CP25" s="35">
        <v>96.547064585116772</v>
      </c>
      <c r="CQ25" s="35">
        <v>96.515632892220552</v>
      </c>
      <c r="CR25" s="35">
        <v>96.284814155977699</v>
      </c>
      <c r="CS25" s="35">
        <v>96.201761855651313</v>
      </c>
      <c r="CT25" s="35">
        <v>96.286111729272321</v>
      </c>
      <c r="CU25" s="35">
        <v>96.146305136956045</v>
      </c>
      <c r="CV25" s="35">
        <v>96.011782069474492</v>
      </c>
      <c r="CW25" s="35">
        <v>96.044246920249094</v>
      </c>
      <c r="CX25" s="35">
        <v>96.065894550754322</v>
      </c>
      <c r="CY25" s="35">
        <v>96.156485021035536</v>
      </c>
      <c r="CZ25" s="35">
        <v>96.184187319928938</v>
      </c>
      <c r="DA25" s="35">
        <v>96.191857114165771</v>
      </c>
      <c r="DB25" s="35">
        <v>96.291782475640474</v>
      </c>
      <c r="DC25" s="35">
        <v>96.725558427554787</v>
      </c>
      <c r="DD25" s="35">
        <v>98.121688497110526</v>
      </c>
      <c r="DE25" s="35">
        <v>98.725899372306003</v>
      </c>
      <c r="DF25" s="35">
        <v>99.435190658029114</v>
      </c>
      <c r="DG25" s="35">
        <v>100.1056266124036</v>
      </c>
      <c r="DH25" s="35">
        <v>101.01287067653412</v>
      </c>
      <c r="DI25" s="35">
        <v>100.66652344769658</v>
      </c>
      <c r="DJ25" s="35">
        <v>101.00668837548088</v>
      </c>
      <c r="DK25" s="35">
        <v>101.11049149424123</v>
      </c>
      <c r="DL25" s="35">
        <v>101.24983422989239</v>
      </c>
      <c r="DM25" s="35">
        <v>101.6355224488815</v>
      </c>
      <c r="DN25" s="35">
        <v>102.09556159729964</v>
      </c>
      <c r="DO25" s="35">
        <v>103.47237661956841</v>
      </c>
      <c r="DP25" s="35">
        <v>150.94432008982596</v>
      </c>
      <c r="DQ25" s="35">
        <v>166.98760102816067</v>
      </c>
      <c r="DR25" s="35">
        <v>180.45586408123873</v>
      </c>
      <c r="DS25" s="35">
        <v>182.32426750285873</v>
      </c>
      <c r="DT25" s="35">
        <v>100</v>
      </c>
      <c r="DU25" s="35">
        <v>105.56116406332589</v>
      </c>
      <c r="DV25" s="35">
        <v>193.15824809673416</v>
      </c>
      <c r="DW25" s="35">
        <f t="shared" si="0"/>
        <v>5.5611640633258901</v>
      </c>
      <c r="DX25" s="35">
        <f t="shared" si="1"/>
        <v>-1.0027144756409854</v>
      </c>
      <c r="DZ25" s="36">
        <f t="shared" si="2"/>
        <v>0.51771022457151161</v>
      </c>
    </row>
    <row r="26" spans="1:130" ht="13.5" customHeight="1">
      <c r="A26" s="3" t="s">
        <v>21</v>
      </c>
      <c r="B26" s="53">
        <v>4.5799821154493969</v>
      </c>
      <c r="C26" s="53">
        <v>99.857368313420181</v>
      </c>
      <c r="D26" s="53">
        <v>112.35862592016851</v>
      </c>
      <c r="E26" s="53">
        <v>108.00823409497811</v>
      </c>
      <c r="F26" s="53">
        <v>109.18364157025901</v>
      </c>
      <c r="G26" s="53">
        <v>101.7620295697714</v>
      </c>
      <c r="H26" s="53">
        <v>101.00465031830547</v>
      </c>
      <c r="I26" s="53">
        <v>100.8228167164757</v>
      </c>
      <c r="J26" s="53">
        <v>100.72204041497457</v>
      </c>
      <c r="K26" s="53">
        <v>100.00474748195587</v>
      </c>
      <c r="L26" s="53">
        <v>100.34517771664862</v>
      </c>
      <c r="M26" s="53">
        <v>101.79296615018991</v>
      </c>
      <c r="N26" s="53">
        <v>101.2927293661965</v>
      </c>
      <c r="O26" s="53">
        <v>100.18968647503866</v>
      </c>
      <c r="P26" s="53">
        <v>100.26357958685887</v>
      </c>
      <c r="Q26" s="53">
        <v>98.956905371147315</v>
      </c>
      <c r="R26" s="53">
        <v>97.413957343586148</v>
      </c>
      <c r="S26" s="53">
        <v>97.784545265409918</v>
      </c>
      <c r="T26" s="53">
        <v>97.500350482930884</v>
      </c>
      <c r="U26" s="53">
        <v>97.350480000916377</v>
      </c>
      <c r="V26" s="53">
        <v>97.065024675578215</v>
      </c>
      <c r="W26" s="53">
        <v>97.324516622637319</v>
      </c>
      <c r="X26" s="53">
        <v>97.185999677692095</v>
      </c>
      <c r="Y26" s="53">
        <v>97.475643919263845</v>
      </c>
      <c r="Z26" s="53">
        <v>97.940527814869029</v>
      </c>
      <c r="AA26" s="53">
        <v>98.482709046513065</v>
      </c>
      <c r="AB26" s="53">
        <v>98.889294850723886</v>
      </c>
      <c r="AC26" s="53">
        <v>97.944552663008153</v>
      </c>
      <c r="AD26" s="53">
        <v>98.850568534125316</v>
      </c>
      <c r="AE26" s="53">
        <v>99.338586714934152</v>
      </c>
      <c r="AF26" s="53">
        <v>99.485217892903648</v>
      </c>
      <c r="AG26" s="53">
        <v>100.05535297397302</v>
      </c>
      <c r="AH26" s="53">
        <v>100.07261006472332</v>
      </c>
      <c r="AI26" s="53">
        <v>100.39514586370049</v>
      </c>
      <c r="AJ26" s="53">
        <v>100.63293455827254</v>
      </c>
      <c r="AK26" s="53">
        <v>101.25455428641052</v>
      </c>
      <c r="AL26" s="53">
        <v>101.09536549583191</v>
      </c>
      <c r="AM26" s="53">
        <v>101.09205572282976</v>
      </c>
      <c r="AN26" s="53">
        <v>101.57911067650569</v>
      </c>
      <c r="AO26" s="53">
        <v>101.6987780313889</v>
      </c>
      <c r="AP26" s="53">
        <v>100.98905199659963</v>
      </c>
      <c r="AQ26" s="53">
        <v>101.2435232949362</v>
      </c>
      <c r="AR26" s="53">
        <v>101.24075430324649</v>
      </c>
      <c r="AS26" s="53">
        <v>100.58862594969655</v>
      </c>
      <c r="AT26" s="53">
        <v>100.12858203386372</v>
      </c>
      <c r="AU26" s="53">
        <v>99.78350654487987</v>
      </c>
      <c r="AV26" s="53">
        <v>100.16851184567783</v>
      </c>
      <c r="AW26" s="53">
        <v>100.27863979425645</v>
      </c>
      <c r="AX26" s="53">
        <v>100</v>
      </c>
      <c r="AY26" s="53">
        <v>100.00172224529149</v>
      </c>
      <c r="AZ26" s="53">
        <v>100.54456799301786</v>
      </c>
      <c r="BA26" s="53">
        <v>100.62237560942496</v>
      </c>
      <c r="BB26" s="53">
        <v>100.6310731138138</v>
      </c>
      <c r="BC26" s="53">
        <v>100.82262727611408</v>
      </c>
      <c r="BD26" s="53">
        <v>100.73355047167468</v>
      </c>
      <c r="BE26" s="53">
        <v>100.95754201390446</v>
      </c>
      <c r="BF26" s="53">
        <v>100.82726222659555</v>
      </c>
      <c r="BG26" s="53">
        <v>100.74893026138429</v>
      </c>
      <c r="BH26" s="53">
        <v>100.65977612337362</v>
      </c>
      <c r="BI26" s="53">
        <v>100.61822542352886</v>
      </c>
      <c r="BJ26" s="53">
        <v>100.40857948919907</v>
      </c>
      <c r="BK26" s="53">
        <v>100.31237667459644</v>
      </c>
      <c r="BL26" s="53">
        <v>100.26824615917153</v>
      </c>
      <c r="BM26" s="53">
        <v>100.1586641470011</v>
      </c>
      <c r="BN26" s="53">
        <v>100.04313309525182</v>
      </c>
      <c r="BO26" s="53">
        <v>99.857268865971506</v>
      </c>
      <c r="BP26" s="53">
        <v>99.916712226226537</v>
      </c>
      <c r="BQ26" s="53">
        <v>100.06787806664458</v>
      </c>
      <c r="BR26" s="53">
        <v>99.980747725747221</v>
      </c>
      <c r="BS26" s="53">
        <v>100.2227962253791</v>
      </c>
      <c r="BT26" s="53">
        <v>100.45733946450832</v>
      </c>
      <c r="BU26" s="53">
        <v>100.39858005635624</v>
      </c>
      <c r="BV26" s="53">
        <v>100.25490004456124</v>
      </c>
      <c r="BW26" s="53">
        <v>100.18888395352931</v>
      </c>
      <c r="BX26" s="53">
        <v>99.762592718835563</v>
      </c>
      <c r="BY26" s="53">
        <v>99.666552918314551</v>
      </c>
      <c r="BZ26" s="53">
        <v>99.374571464603633</v>
      </c>
      <c r="CA26" s="53">
        <v>98.92615496622669</v>
      </c>
      <c r="CB26" s="53">
        <v>98.992030569934357</v>
      </c>
      <c r="CC26" s="53">
        <v>99.173905148389679</v>
      </c>
      <c r="CD26" s="53">
        <v>99.144476955200361</v>
      </c>
      <c r="CE26" s="53">
        <v>99.148613763625235</v>
      </c>
      <c r="CF26" s="53">
        <v>98.87328567239085</v>
      </c>
      <c r="CG26" s="53">
        <v>98.689099826321396</v>
      </c>
      <c r="CH26" s="53">
        <v>98.677760002448167</v>
      </c>
      <c r="CI26" s="53">
        <v>98.702101829291678</v>
      </c>
      <c r="CJ26" s="53">
        <v>98.775293251808179</v>
      </c>
      <c r="CK26" s="53">
        <v>98.609578308579117</v>
      </c>
      <c r="CL26" s="53">
        <v>98.501157890931211</v>
      </c>
      <c r="CM26" s="53">
        <v>98.333715077206989</v>
      </c>
      <c r="CN26" s="53">
        <v>98.167277299836996</v>
      </c>
      <c r="CO26" s="53">
        <v>97.918965014798189</v>
      </c>
      <c r="CP26" s="53">
        <v>97.677585116375624</v>
      </c>
      <c r="CQ26" s="53">
        <v>97.612234793376402</v>
      </c>
      <c r="CR26" s="53">
        <v>97.283422085040669</v>
      </c>
      <c r="CS26" s="53">
        <v>97.218171892655064</v>
      </c>
      <c r="CT26" s="53">
        <v>97.331073606950369</v>
      </c>
      <c r="CU26" s="53">
        <v>97.130808787905025</v>
      </c>
      <c r="CV26" s="53">
        <v>96.92540239853804</v>
      </c>
      <c r="CW26" s="53">
        <v>96.987500307789006</v>
      </c>
      <c r="CX26" s="53">
        <v>96.939821402450548</v>
      </c>
      <c r="CY26" s="53">
        <v>96.972912636596519</v>
      </c>
      <c r="CZ26" s="53">
        <v>97.041998552060505</v>
      </c>
      <c r="DA26" s="53">
        <v>97.156409723566455</v>
      </c>
      <c r="DB26" s="53">
        <v>97.315509531466432</v>
      </c>
      <c r="DC26" s="53">
        <v>97.954478274679033</v>
      </c>
      <c r="DD26" s="53">
        <v>99.766113053905286</v>
      </c>
      <c r="DE26" s="53">
        <v>100.56778608058931</v>
      </c>
      <c r="DF26" s="53">
        <v>101.33575465970735</v>
      </c>
      <c r="DG26" s="53">
        <v>102.18866423198</v>
      </c>
      <c r="DH26" s="53">
        <v>103.19473355622169</v>
      </c>
      <c r="DI26" s="53">
        <v>102.68628270237384</v>
      </c>
      <c r="DJ26" s="53">
        <v>103.01506907687927</v>
      </c>
      <c r="DK26" s="53">
        <v>103.15604683847879</v>
      </c>
      <c r="DL26" s="53">
        <v>103.16321935409762</v>
      </c>
      <c r="DM26" s="53">
        <v>103.59960139287014</v>
      </c>
      <c r="DN26" s="53">
        <v>104.29154898501464</v>
      </c>
      <c r="DO26" s="53">
        <v>106.0253357138357</v>
      </c>
      <c r="DP26" s="53">
        <v>163.44565427892428</v>
      </c>
      <c r="DQ26" s="53">
        <v>177.17964276393278</v>
      </c>
      <c r="DR26" s="53">
        <v>189.04486975409009</v>
      </c>
      <c r="DS26" s="53">
        <v>190.52546788905724</v>
      </c>
      <c r="DT26" s="35">
        <v>100</v>
      </c>
      <c r="DU26" s="53">
        <v>105.15080855550994</v>
      </c>
      <c r="DV26" s="53">
        <v>201.81258611049529</v>
      </c>
      <c r="DW26" s="53">
        <f t="shared" si="0"/>
        <v>5.1508085555099399</v>
      </c>
      <c r="DX26" s="53">
        <f t="shared" si="1"/>
        <v>-3.0958300352422157</v>
      </c>
      <c r="DZ26" s="36">
        <f t="shared" si="2"/>
        <v>0.495509234222134</v>
      </c>
    </row>
    <row r="27" spans="1:130">
      <c r="A27" s="1" t="s">
        <v>22</v>
      </c>
      <c r="B27" s="37">
        <v>5.7816365287846457E-2</v>
      </c>
      <c r="C27" s="37"/>
      <c r="D27" s="37"/>
      <c r="E27" s="37"/>
      <c r="F27" s="37">
        <v>120.38249204462007</v>
      </c>
      <c r="G27" s="37">
        <v>112.52502772492105</v>
      </c>
      <c r="H27" s="37">
        <v>110.49915735913346</v>
      </c>
      <c r="I27" s="37">
        <v>111.20779950519334</v>
      </c>
      <c r="J27" s="37">
        <v>108.78593828912913</v>
      </c>
      <c r="K27" s="37">
        <v>104.69246485302898</v>
      </c>
      <c r="L27" s="37">
        <v>104.8642023723739</v>
      </c>
      <c r="M27" s="37">
        <v>107.28492956561873</v>
      </c>
      <c r="N27" s="37">
        <v>103.0715499837741</v>
      </c>
      <c r="O27" s="37">
        <v>94.949295394797744</v>
      </c>
      <c r="P27" s="37">
        <v>94.949295394797744</v>
      </c>
      <c r="Q27" s="37">
        <v>93.609912149170114</v>
      </c>
      <c r="R27" s="37">
        <v>93.465724801486743</v>
      </c>
      <c r="S27" s="37">
        <v>93.2295743012033</v>
      </c>
      <c r="T27" s="37">
        <v>92.850962841381971</v>
      </c>
      <c r="U27" s="37">
        <v>92.686104530195465</v>
      </c>
      <c r="V27" s="37">
        <v>94.492852724936185</v>
      </c>
      <c r="W27" s="37">
        <v>93.059067603245097</v>
      </c>
      <c r="X27" s="37">
        <v>93.432290209637387</v>
      </c>
      <c r="Y27" s="37">
        <v>94.439006386159392</v>
      </c>
      <c r="Z27" s="37">
        <v>95.502956494562369</v>
      </c>
      <c r="AA27" s="37">
        <v>94.220370034444173</v>
      </c>
      <c r="AB27" s="37">
        <v>95.760959956463964</v>
      </c>
      <c r="AC27" s="37">
        <v>97.591353004685814</v>
      </c>
      <c r="AD27" s="37">
        <v>101.87324336905969</v>
      </c>
      <c r="AE27" s="37">
        <v>103.29518557453579</v>
      </c>
      <c r="AF27" s="37">
        <v>105.7837142007903</v>
      </c>
      <c r="AG27" s="37">
        <v>105.68629357974613</v>
      </c>
      <c r="AH27" s="37">
        <v>105.61579612809037</v>
      </c>
      <c r="AI27" s="37">
        <v>104.91744654159528</v>
      </c>
      <c r="AJ27" s="37">
        <v>106.47419582910796</v>
      </c>
      <c r="AK27" s="37">
        <v>106.22833579571284</v>
      </c>
      <c r="AL27" s="37">
        <v>105.54919167657448</v>
      </c>
      <c r="AM27" s="37">
        <v>106.11493338462077</v>
      </c>
      <c r="AN27" s="37">
        <v>108.27461960607756</v>
      </c>
      <c r="AO27" s="37">
        <v>107.39732860964436</v>
      </c>
      <c r="AP27" s="37">
        <v>108.0933014171067</v>
      </c>
      <c r="AQ27" s="37">
        <v>108.04318416267441</v>
      </c>
      <c r="AR27" s="37">
        <v>105.80399878046649</v>
      </c>
      <c r="AS27" s="37">
        <v>103.47280199846138</v>
      </c>
      <c r="AT27" s="37">
        <v>101.09335933402106</v>
      </c>
      <c r="AU27" s="37">
        <v>101.15164505892226</v>
      </c>
      <c r="AV27" s="37">
        <v>100.47898927335036</v>
      </c>
      <c r="AW27" s="37">
        <v>100</v>
      </c>
      <c r="AX27" s="37">
        <v>100</v>
      </c>
      <c r="AY27" s="37">
        <v>99.999999999999986</v>
      </c>
      <c r="AZ27" s="37">
        <v>96.713264359333337</v>
      </c>
      <c r="BA27" s="37">
        <v>96.391743018002657</v>
      </c>
      <c r="BB27" s="37">
        <v>96.364017461305849</v>
      </c>
      <c r="BC27" s="37">
        <v>95.684956512162884</v>
      </c>
      <c r="BD27" s="37">
        <v>95.569156675934337</v>
      </c>
      <c r="BE27" s="37">
        <v>95.41628396450713</v>
      </c>
      <c r="BF27" s="37">
        <v>95.08097913451212</v>
      </c>
      <c r="BG27" s="37">
        <v>95.069334010281992</v>
      </c>
      <c r="BH27" s="37">
        <v>95.361373880611367</v>
      </c>
      <c r="BI27" s="37">
        <v>95.392501849115661</v>
      </c>
      <c r="BJ27" s="37">
        <v>95.243930620326964</v>
      </c>
      <c r="BK27" s="37">
        <v>94.320559071397369</v>
      </c>
      <c r="BL27" s="37">
        <v>94.414024464617313</v>
      </c>
      <c r="BM27" s="37">
        <v>94.434604847180168</v>
      </c>
      <c r="BN27" s="37">
        <v>95.255050487544025</v>
      </c>
      <c r="BO27" s="37">
        <v>95.211448144104153</v>
      </c>
      <c r="BP27" s="37">
        <v>95.54321849862373</v>
      </c>
      <c r="BQ27" s="37">
        <v>95.1121273739559</v>
      </c>
      <c r="BR27" s="37">
        <v>95.10302621347563</v>
      </c>
      <c r="BS27" s="37">
        <v>95.195709302967103</v>
      </c>
      <c r="BT27" s="37">
        <v>95.16053816685077</v>
      </c>
      <c r="BU27" s="37">
        <v>95.060715213640947</v>
      </c>
      <c r="BV27" s="37">
        <v>95.009991842001966</v>
      </c>
      <c r="BW27" s="37">
        <v>94.985874578856155</v>
      </c>
      <c r="BX27" s="37">
        <v>94.099384440424544</v>
      </c>
      <c r="BY27" s="37">
        <v>93.782613078932783</v>
      </c>
      <c r="BZ27" s="37">
        <v>93.643253445746112</v>
      </c>
      <c r="CA27" s="37">
        <v>93.315729259820856</v>
      </c>
      <c r="CB27" s="37">
        <v>93.380064404692575</v>
      </c>
      <c r="CC27" s="37">
        <v>93.380064404692575</v>
      </c>
      <c r="CD27" s="37">
        <v>93.390454339722226</v>
      </c>
      <c r="CE27" s="37">
        <v>93.144449339591631</v>
      </c>
      <c r="CF27" s="37">
        <v>92.750940063485373</v>
      </c>
      <c r="CG27" s="37">
        <v>92.295072043003898</v>
      </c>
      <c r="CH27" s="37">
        <v>92.033374672692574</v>
      </c>
      <c r="CI27" s="37">
        <v>91.778671365061328</v>
      </c>
      <c r="CJ27" s="37">
        <v>91.853522257188402</v>
      </c>
      <c r="CK27" s="37">
        <v>91.186482393718109</v>
      </c>
      <c r="CL27" s="37">
        <v>91.162848073346396</v>
      </c>
      <c r="CM27" s="37">
        <v>90.827740803938468</v>
      </c>
      <c r="CN27" s="37">
        <v>90.853010544710557</v>
      </c>
      <c r="CO27" s="37">
        <v>91.296158172879501</v>
      </c>
      <c r="CP27" s="37">
        <v>91.441619245670623</v>
      </c>
      <c r="CQ27" s="37">
        <v>91.612440677624562</v>
      </c>
      <c r="CR27" s="37">
        <v>91.632201278515979</v>
      </c>
      <c r="CS27" s="37">
        <v>91.577837999708521</v>
      </c>
      <c r="CT27" s="37">
        <v>92.030176772884147</v>
      </c>
      <c r="CU27" s="37">
        <v>92.095706723549512</v>
      </c>
      <c r="CV27" s="37">
        <v>92.264961891576533</v>
      </c>
      <c r="CW27" s="37">
        <v>92.274119102810928</v>
      </c>
      <c r="CX27" s="37">
        <v>92.213120193731044</v>
      </c>
      <c r="CY27" s="37">
        <v>92.526445774399079</v>
      </c>
      <c r="CZ27" s="37">
        <v>92.899156449763595</v>
      </c>
      <c r="DA27" s="37">
        <v>95.146708778215995</v>
      </c>
      <c r="DB27" s="37">
        <v>95.146708778215995</v>
      </c>
      <c r="DC27" s="37">
        <v>95.897447661221022</v>
      </c>
      <c r="DD27" s="37">
        <v>101.26829938060204</v>
      </c>
      <c r="DE27" s="37">
        <v>102.40654659672279</v>
      </c>
      <c r="DF27" s="37">
        <v>103.82976485154494</v>
      </c>
      <c r="DG27" s="37">
        <v>105.27087941145254</v>
      </c>
      <c r="DH27" s="37">
        <v>104.5497989756322</v>
      </c>
      <c r="DI27" s="37">
        <v>103.83072120310628</v>
      </c>
      <c r="DJ27" s="37">
        <v>104.20500775842046</v>
      </c>
      <c r="DK27" s="37">
        <v>104.15677392559684</v>
      </c>
      <c r="DL27" s="37">
        <v>104.57850767299406</v>
      </c>
      <c r="DM27" s="37">
        <v>107.34718964310406</v>
      </c>
      <c r="DN27" s="37">
        <v>108.1938851737515</v>
      </c>
      <c r="DO27" s="37">
        <v>135.86849184170035</v>
      </c>
      <c r="DP27" s="37">
        <v>218.46057496202712</v>
      </c>
      <c r="DQ27" s="37">
        <v>214.28066194659573</v>
      </c>
      <c r="DR27" s="37">
        <v>219.80794049995521</v>
      </c>
      <c r="DS27" s="37">
        <v>231.83875723917379</v>
      </c>
      <c r="DT27" s="35">
        <v>100</v>
      </c>
      <c r="DU27" s="37">
        <v>99.079438284446795</v>
      </c>
      <c r="DV27" s="37">
        <v>234.67301303180415</v>
      </c>
      <c r="DW27" s="37">
        <f t="shared" si="0"/>
        <v>-0.92056171555320532</v>
      </c>
      <c r="DX27" s="37">
        <f t="shared" si="1"/>
        <v>-4.3518007879600304</v>
      </c>
      <c r="DZ27" s="36">
        <f t="shared" si="2"/>
        <v>0.42612483944392643</v>
      </c>
    </row>
    <row r="28" spans="1:130">
      <c r="A28" s="1" t="s">
        <v>23</v>
      </c>
      <c r="B28" s="37">
        <v>3.9840386536311874</v>
      </c>
      <c r="C28" s="37">
        <v>105.63636219016881</v>
      </c>
      <c r="D28" s="37">
        <v>119.97790861236469</v>
      </c>
      <c r="E28" s="37">
        <v>115.73850680170266</v>
      </c>
      <c r="F28" s="37">
        <v>110.68311986063486</v>
      </c>
      <c r="G28" s="37">
        <v>102.54134400536564</v>
      </c>
      <c r="H28" s="37">
        <v>100.96143335216551</v>
      </c>
      <c r="I28" s="37">
        <v>100.59156114107986</v>
      </c>
      <c r="J28" s="37">
        <v>100.51573522229171</v>
      </c>
      <c r="K28" s="37">
        <v>99.781065713551968</v>
      </c>
      <c r="L28" s="37">
        <v>100.1205807677489</v>
      </c>
      <c r="M28" s="37">
        <v>101.44672792030812</v>
      </c>
      <c r="N28" s="37">
        <v>101.03390060570921</v>
      </c>
      <c r="O28" s="37">
        <v>99.843650532843554</v>
      </c>
      <c r="P28" s="37">
        <v>99.792390802659995</v>
      </c>
      <c r="Q28" s="37">
        <v>98.683627486168888</v>
      </c>
      <c r="R28" s="37">
        <v>97.253918827874756</v>
      </c>
      <c r="S28" s="37">
        <v>97.829885711349078</v>
      </c>
      <c r="T28" s="37">
        <v>97.331813735985705</v>
      </c>
      <c r="U28" s="37">
        <v>97.22313087083225</v>
      </c>
      <c r="V28" s="37">
        <v>96.863381190961235</v>
      </c>
      <c r="W28" s="37">
        <v>97.195693928505349</v>
      </c>
      <c r="X28" s="37">
        <v>97.159812922649493</v>
      </c>
      <c r="Y28" s="37">
        <v>97.638005001040469</v>
      </c>
      <c r="Z28" s="37">
        <v>97.83407264826252</v>
      </c>
      <c r="AA28" s="37">
        <v>98.417239219693357</v>
      </c>
      <c r="AB28" s="37">
        <v>98.791421482925386</v>
      </c>
      <c r="AC28" s="37">
        <v>97.591353004685814</v>
      </c>
      <c r="AD28" s="37">
        <v>98.639415811120571</v>
      </c>
      <c r="AE28" s="37">
        <v>99.192263934865949</v>
      </c>
      <c r="AF28" s="37">
        <v>99.299080085678426</v>
      </c>
      <c r="AG28" s="37">
        <v>99.82054485758411</v>
      </c>
      <c r="AH28" s="37">
        <v>99.804859445806329</v>
      </c>
      <c r="AI28" s="37">
        <v>100.21127698420145</v>
      </c>
      <c r="AJ28" s="37">
        <v>100.47626272262917</v>
      </c>
      <c r="AK28" s="37">
        <v>101.16273752530556</v>
      </c>
      <c r="AL28" s="37">
        <v>101.02272142144911</v>
      </c>
      <c r="AM28" s="37">
        <v>101.05688605237398</v>
      </c>
      <c r="AN28" s="37">
        <v>101.43361155729202</v>
      </c>
      <c r="AO28" s="37">
        <v>101.56634872804716</v>
      </c>
      <c r="AP28" s="37">
        <v>100.83454659325258</v>
      </c>
      <c r="AQ28" s="37">
        <v>101.0918900783381</v>
      </c>
      <c r="AR28" s="37">
        <v>101.13226873821009</v>
      </c>
      <c r="AS28" s="37">
        <v>100.4615044038798</v>
      </c>
      <c r="AT28" s="37">
        <v>100.0785523417305</v>
      </c>
      <c r="AU28" s="37">
        <v>99.710646748866409</v>
      </c>
      <c r="AV28" s="37">
        <v>100.11795379543742</v>
      </c>
      <c r="AW28" s="37">
        <v>100.25619088294211</v>
      </c>
      <c r="AX28" s="37">
        <v>100</v>
      </c>
      <c r="AY28" s="37">
        <v>100.00197986348005</v>
      </c>
      <c r="AZ28" s="37">
        <v>100.67790590887996</v>
      </c>
      <c r="BA28" s="37">
        <v>100.85435615461289</v>
      </c>
      <c r="BB28" s="37">
        <v>100.87049653292414</v>
      </c>
      <c r="BC28" s="37">
        <v>101.11338145017875</v>
      </c>
      <c r="BD28" s="37">
        <v>101.01554671010055</v>
      </c>
      <c r="BE28" s="37">
        <v>101.26577312490646</v>
      </c>
      <c r="BF28" s="37">
        <v>101.12227034327076</v>
      </c>
      <c r="BG28" s="37">
        <v>101.02916790690371</v>
      </c>
      <c r="BH28" s="37">
        <v>100.92739203992159</v>
      </c>
      <c r="BI28" s="37">
        <v>100.89647699994562</v>
      </c>
      <c r="BJ28" s="37">
        <v>100.6562896655641</v>
      </c>
      <c r="BK28" s="37">
        <v>100.53133502013075</v>
      </c>
      <c r="BL28" s="37">
        <v>100.49262225716016</v>
      </c>
      <c r="BM28" s="37">
        <v>100.37644709319633</v>
      </c>
      <c r="BN28" s="37">
        <v>100.21706257746087</v>
      </c>
      <c r="BO28" s="37">
        <v>100.00779657778857</v>
      </c>
      <c r="BP28" s="37">
        <v>100.07182040091641</v>
      </c>
      <c r="BQ28" s="37">
        <v>100.24563029533299</v>
      </c>
      <c r="BR28" s="37">
        <v>100.14552178895357</v>
      </c>
      <c r="BS28" s="37">
        <v>100.42577116552943</v>
      </c>
      <c r="BT28" s="37">
        <v>100.69314525784534</v>
      </c>
      <c r="BU28" s="37">
        <v>100.63441718476294</v>
      </c>
      <c r="BV28" s="37">
        <v>100.4664569638207</v>
      </c>
      <c r="BW28" s="37">
        <v>100.38703175580916</v>
      </c>
      <c r="BX28" s="37">
        <v>99.909538727661698</v>
      </c>
      <c r="BY28" s="37">
        <v>99.800260019866499</v>
      </c>
      <c r="BZ28" s="37">
        <v>99.474960173249727</v>
      </c>
      <c r="CA28" s="37">
        <v>98.955449929866617</v>
      </c>
      <c r="CB28" s="37">
        <v>99.011948662932639</v>
      </c>
      <c r="CC28" s="37">
        <v>99.219951444207027</v>
      </c>
      <c r="CD28" s="37">
        <v>99.183295494900037</v>
      </c>
      <c r="CE28" s="37">
        <v>99.204566683651635</v>
      </c>
      <c r="CF28" s="37">
        <v>98.906328085963736</v>
      </c>
      <c r="CG28" s="37">
        <v>98.719620016911577</v>
      </c>
      <c r="CH28" s="37">
        <v>98.707677799454032</v>
      </c>
      <c r="CI28" s="37">
        <v>98.741766898546913</v>
      </c>
      <c r="CJ28" s="37">
        <v>98.834678152975727</v>
      </c>
      <c r="CK28" s="37">
        <v>98.668475864468206</v>
      </c>
      <c r="CL28" s="37">
        <v>98.537742452392393</v>
      </c>
      <c r="CM28" s="37">
        <v>98.369644619548652</v>
      </c>
      <c r="CN28" s="37">
        <v>98.193759887038055</v>
      </c>
      <c r="CO28" s="37">
        <v>97.921281228273145</v>
      </c>
      <c r="CP28" s="37">
        <v>97.6444524515761</v>
      </c>
      <c r="CQ28" s="37">
        <v>97.569006250840232</v>
      </c>
      <c r="CR28" s="37">
        <v>97.197941728559954</v>
      </c>
      <c r="CS28" s="37">
        <v>97.151591151674481</v>
      </c>
      <c r="CT28" s="37">
        <v>97.248914240544309</v>
      </c>
      <c r="CU28" s="37">
        <v>96.991469100990315</v>
      </c>
      <c r="CV28" s="37">
        <v>96.800391923701326</v>
      </c>
      <c r="CW28" s="37">
        <v>96.888801021651503</v>
      </c>
      <c r="CX28" s="37">
        <v>96.827240486137995</v>
      </c>
      <c r="CY28" s="37">
        <v>96.854931277486656</v>
      </c>
      <c r="CZ28" s="37">
        <v>96.936023055527542</v>
      </c>
      <c r="DA28" s="37">
        <v>97.029225591020548</v>
      </c>
      <c r="DB28" s="37">
        <v>97.218557441377371</v>
      </c>
      <c r="DC28" s="37">
        <v>97.937297055859304</v>
      </c>
      <c r="DD28" s="37">
        <v>99.787088187547866</v>
      </c>
      <c r="DE28" s="37">
        <v>100.64049735942992</v>
      </c>
      <c r="DF28" s="37">
        <v>101.50947360563228</v>
      </c>
      <c r="DG28" s="37">
        <v>102.30048409443653</v>
      </c>
      <c r="DH28" s="37">
        <v>103.4567411570943</v>
      </c>
      <c r="DI28" s="37">
        <v>102.915281894777</v>
      </c>
      <c r="DJ28" s="37">
        <v>103.2018723253896</v>
      </c>
      <c r="DK28" s="37">
        <v>103.31872343075177</v>
      </c>
      <c r="DL28" s="37">
        <v>103.31568588963019</v>
      </c>
      <c r="DM28" s="37">
        <v>103.69226166556005</v>
      </c>
      <c r="DN28" s="37">
        <v>104.4424210915044</v>
      </c>
      <c r="DO28" s="37">
        <v>105.99022715121458</v>
      </c>
      <c r="DP28" s="37">
        <v>167.84846244186957</v>
      </c>
      <c r="DQ28" s="37">
        <v>182.26406588573749</v>
      </c>
      <c r="DR28" s="37">
        <v>195.00094300285207</v>
      </c>
      <c r="DS28" s="37">
        <v>194.85659086571576</v>
      </c>
      <c r="DT28" s="35">
        <v>100</v>
      </c>
      <c r="DU28" s="37">
        <v>105.74684755316817</v>
      </c>
      <c r="DV28" s="37">
        <v>206.84457727917749</v>
      </c>
      <c r="DW28" s="37">
        <f t="shared" si="0"/>
        <v>5.7468475531681662</v>
      </c>
      <c r="DX28" s="37">
        <f t="shared" si="1"/>
        <v>-3.3412430339801631</v>
      </c>
      <c r="DZ28" s="36">
        <f t="shared" si="2"/>
        <v>0.48345478192077673</v>
      </c>
    </row>
    <row r="29" spans="1:130" ht="13.5" customHeight="1">
      <c r="A29" s="1" t="s">
        <v>24</v>
      </c>
      <c r="B29" s="37">
        <v>0.34538874702073652</v>
      </c>
      <c r="C29" s="37">
        <v>105.63636219016881</v>
      </c>
      <c r="D29" s="37">
        <v>105.97876176652649</v>
      </c>
      <c r="E29" s="37">
        <v>97.192210094547846</v>
      </c>
      <c r="F29" s="37">
        <v>93.184690287237004</v>
      </c>
      <c r="G29" s="37">
        <v>92.968223655308449</v>
      </c>
      <c r="H29" s="37">
        <v>102.5649649000062</v>
      </c>
      <c r="I29" s="37">
        <v>102.71077125410807</v>
      </c>
      <c r="J29" s="37">
        <v>102.98003781202785</v>
      </c>
      <c r="K29" s="37">
        <v>102.83368258228938</v>
      </c>
      <c r="L29" s="37">
        <v>103.49656906695134</v>
      </c>
      <c r="M29" s="37">
        <v>106.10989883451948</v>
      </c>
      <c r="N29" s="37">
        <v>105.08259584895308</v>
      </c>
      <c r="O29" s="37">
        <v>105.48827771848752</v>
      </c>
      <c r="P29" s="37">
        <v>106.20805588384408</v>
      </c>
      <c r="Q29" s="37">
        <v>101.3820680325381</v>
      </c>
      <c r="R29" s="37">
        <v>98.988782105321178</v>
      </c>
      <c r="S29" s="37">
        <v>97.726487054792344</v>
      </c>
      <c r="T29" s="37">
        <v>98.949845808381014</v>
      </c>
      <c r="U29" s="37">
        <v>98.617097560298362</v>
      </c>
      <c r="V29" s="37">
        <v>98.497890238120007</v>
      </c>
      <c r="W29" s="37">
        <v>98.261711790863217</v>
      </c>
      <c r="X29" s="37">
        <v>96.902941203277521</v>
      </c>
      <c r="Y29" s="37">
        <v>95.385760956676918</v>
      </c>
      <c r="Z29" s="37">
        <v>99.02544198806612</v>
      </c>
      <c r="AA29" s="37">
        <v>99.587373943661817</v>
      </c>
      <c r="AB29" s="37">
        <v>99.048620012035187</v>
      </c>
      <c r="AC29" s="37">
        <v>99.894856343942791</v>
      </c>
      <c r="AD29" s="37">
        <v>100.39906050047151</v>
      </c>
      <c r="AE29" s="37">
        <v>100.12771758886657</v>
      </c>
      <c r="AF29" s="37">
        <v>100.6138202067857</v>
      </c>
      <c r="AG29" s="37">
        <v>101.73262882879867</v>
      </c>
      <c r="AH29" s="37">
        <v>102.05043376924694</v>
      </c>
      <c r="AI29" s="37">
        <v>101.99982788700994</v>
      </c>
      <c r="AJ29" s="37">
        <v>101.84408894680627</v>
      </c>
      <c r="AK29" s="37">
        <v>102.19200306242423</v>
      </c>
      <c r="AL29" s="37">
        <v>102.25570818454497</v>
      </c>
      <c r="AM29" s="37">
        <v>102.66671273303346</v>
      </c>
      <c r="AN29" s="37">
        <v>102.35906076330414</v>
      </c>
      <c r="AO29" s="37">
        <v>103.15121503928394</v>
      </c>
      <c r="AP29" s="37">
        <v>102.28241537265748</v>
      </c>
      <c r="AQ29" s="37">
        <v>102.66951062893095</v>
      </c>
      <c r="AR29" s="37">
        <v>102.36898057603165</v>
      </c>
      <c r="AS29" s="37">
        <v>101.78162380127647</v>
      </c>
      <c r="AT29" s="37">
        <v>100.99996163491231</v>
      </c>
      <c r="AU29" s="37">
        <v>100.73840076085811</v>
      </c>
      <c r="AV29" s="37">
        <v>100.90188690523252</v>
      </c>
      <c r="AW29" s="37">
        <v>100.72773908179416</v>
      </c>
      <c r="AX29" s="37">
        <v>100</v>
      </c>
      <c r="AY29" s="37">
        <v>100.00000000000001</v>
      </c>
      <c r="AZ29" s="37">
        <v>100.04543148160171</v>
      </c>
      <c r="BA29" s="37">
        <v>99.139868667217655</v>
      </c>
      <c r="BB29" s="37">
        <v>99.205126448127658</v>
      </c>
      <c r="BC29" s="37">
        <v>99.095759811369419</v>
      </c>
      <c r="BD29" s="37">
        <v>99.006335606424003</v>
      </c>
      <c r="BE29" s="37">
        <v>99.000434305049637</v>
      </c>
      <c r="BF29" s="37">
        <v>99.016500266218046</v>
      </c>
      <c r="BG29" s="37">
        <v>99.011347891520472</v>
      </c>
      <c r="BH29" s="37">
        <v>98.954223698751363</v>
      </c>
      <c r="BI29" s="37">
        <v>98.990776256073715</v>
      </c>
      <c r="BJ29" s="37">
        <v>99.035382296497005</v>
      </c>
      <c r="BK29" s="37">
        <v>98.998191751500812</v>
      </c>
      <c r="BL29" s="37">
        <v>98.843908622406886</v>
      </c>
      <c r="BM29" s="37">
        <v>98.727439295149878</v>
      </c>
      <c r="BN29" s="37">
        <v>99.264692900308887</v>
      </c>
      <c r="BO29" s="37">
        <v>99.227382464347926</v>
      </c>
      <c r="BP29" s="37">
        <v>99.238618099699181</v>
      </c>
      <c r="BQ29" s="37">
        <v>99.310408596617066</v>
      </c>
      <c r="BR29" s="37">
        <v>99.311297311062788</v>
      </c>
      <c r="BS29" s="37">
        <v>99.272775069033543</v>
      </c>
      <c r="BT29" s="37">
        <v>99.304648108017574</v>
      </c>
      <c r="BU29" s="37">
        <v>99.219611391669019</v>
      </c>
      <c r="BV29" s="37">
        <v>99.26026346630087</v>
      </c>
      <c r="BW29" s="37">
        <v>99.305067922618306</v>
      </c>
      <c r="BX29" s="37">
        <v>99.320314902694633</v>
      </c>
      <c r="BY29" s="37">
        <v>99.315188400178556</v>
      </c>
      <c r="BZ29" s="37">
        <v>99.356328023142609</v>
      </c>
      <c r="CA29" s="37">
        <v>99.457505626733436</v>
      </c>
      <c r="CB29" s="37">
        <v>99.545768976444464</v>
      </c>
      <c r="CC29" s="37">
        <v>99.58702394862847</v>
      </c>
      <c r="CD29" s="37">
        <v>99.630012262196871</v>
      </c>
      <c r="CE29" s="37">
        <v>99.605717608906176</v>
      </c>
      <c r="CF29" s="37">
        <v>99.516166066083855</v>
      </c>
      <c r="CG29" s="37">
        <v>99.418825158835318</v>
      </c>
      <c r="CH29" s="37">
        <v>99.450014525249273</v>
      </c>
      <c r="CI29" s="37">
        <v>99.42221646447922</v>
      </c>
      <c r="CJ29" s="37">
        <v>99.422146742713167</v>
      </c>
      <c r="CK29" s="37">
        <v>99.366593779706648</v>
      </c>
      <c r="CL29" s="37">
        <v>99.486010165609883</v>
      </c>
      <c r="CM29" s="37">
        <v>99.367398505738564</v>
      </c>
      <c r="CN29" s="37">
        <v>99.254239646306047</v>
      </c>
      <c r="CO29" s="37">
        <v>99.08520271957218</v>
      </c>
      <c r="CP29" s="37">
        <v>99.115076260217478</v>
      </c>
      <c r="CQ29" s="37">
        <v>99.090179661943722</v>
      </c>
      <c r="CR29" s="37">
        <v>98.992739208544364</v>
      </c>
      <c r="CS29" s="37">
        <v>98.773439985897085</v>
      </c>
      <c r="CT29" s="37">
        <v>99.000791610832962</v>
      </c>
      <c r="CU29" s="37">
        <v>99.193771131965917</v>
      </c>
      <c r="CV29" s="37">
        <v>99.0138050104987</v>
      </c>
      <c r="CW29" s="37">
        <v>98.817162973538913</v>
      </c>
      <c r="CX29" s="37">
        <v>98.913377263447856</v>
      </c>
      <c r="CY29" s="37">
        <v>98.980318446266921</v>
      </c>
      <c r="CZ29" s="37">
        <v>98.736155214100521</v>
      </c>
      <c r="DA29" s="37">
        <v>98.772435993060071</v>
      </c>
      <c r="DB29" s="37">
        <v>98.698226466395369</v>
      </c>
      <c r="DC29" s="37">
        <v>98.775613062492468</v>
      </c>
      <c r="DD29" s="37">
        <v>100.53561739095173</v>
      </c>
      <c r="DE29" s="37">
        <v>100.92858002084688</v>
      </c>
      <c r="DF29" s="37">
        <v>100.94727023809902</v>
      </c>
      <c r="DG29" s="37">
        <v>102.19862430436024</v>
      </c>
      <c r="DH29" s="37">
        <v>102.34663368815296</v>
      </c>
      <c r="DI29" s="37">
        <v>101.99523679316619</v>
      </c>
      <c r="DJ29" s="37">
        <v>103.01633756667803</v>
      </c>
      <c r="DK29" s="37">
        <v>103.19214788904125</v>
      </c>
      <c r="DL29" s="37">
        <v>103.25169980635511</v>
      </c>
      <c r="DM29" s="37">
        <v>104.19954120888811</v>
      </c>
      <c r="DN29" s="37">
        <v>104.58024437466501</v>
      </c>
      <c r="DO29" s="37">
        <v>105.09231762164272</v>
      </c>
      <c r="DP29" s="37">
        <v>133.50853332962444</v>
      </c>
      <c r="DQ29" s="37">
        <v>145.60980539932939</v>
      </c>
      <c r="DR29" s="37">
        <v>147.96099031502985</v>
      </c>
      <c r="DS29" s="37">
        <v>154.56566907249368</v>
      </c>
      <c r="DT29" s="35">
        <v>100</v>
      </c>
      <c r="DU29" s="37">
        <v>100.7427313067999</v>
      </c>
      <c r="DV29" s="37">
        <v>160.2231703137964</v>
      </c>
      <c r="DW29" s="37">
        <f t="shared" si="0"/>
        <v>0.74273130679989663</v>
      </c>
      <c r="DX29" s="37">
        <f t="shared" si="1"/>
        <v>-2.2928293814753857</v>
      </c>
      <c r="DZ29" s="36">
        <f t="shared" si="2"/>
        <v>0.62412945521019481</v>
      </c>
    </row>
    <row r="30" spans="1:130">
      <c r="A30" s="1" t="s">
        <v>25</v>
      </c>
      <c r="B30" s="37">
        <v>2.2843634368635943E-2</v>
      </c>
      <c r="C30" s="37"/>
      <c r="D30" s="37"/>
      <c r="E30" s="37"/>
      <c r="F30" s="37">
        <v>87.215864360874363</v>
      </c>
      <c r="G30" s="37">
        <v>87.338735738226504</v>
      </c>
      <c r="H30" s="37">
        <v>88.429324993857563</v>
      </c>
      <c r="I30" s="37">
        <v>87.184885632016517</v>
      </c>
      <c r="J30" s="37">
        <v>90.6851669833936</v>
      </c>
      <c r="K30" s="37">
        <v>89.661585366618638</v>
      </c>
      <c r="L30" s="37">
        <v>87.551955856844529</v>
      </c>
      <c r="M30" s="37">
        <v>94.710195012504556</v>
      </c>
      <c r="N30" s="37">
        <v>97.121412396308415</v>
      </c>
      <c r="O30" s="37">
        <v>97.367284963930857</v>
      </c>
      <c r="P30" s="37">
        <v>98.128307663208929</v>
      </c>
      <c r="Q30" s="37">
        <v>94.605599546407404</v>
      </c>
      <c r="R30" s="37">
        <v>94.571673978410061</v>
      </c>
      <c r="S30" s="37">
        <v>95.228247282172589</v>
      </c>
      <c r="T30" s="37">
        <v>95.323753146149258</v>
      </c>
      <c r="U30" s="37">
        <v>93.795966338021302</v>
      </c>
      <c r="V30" s="37">
        <v>94.608381174396783</v>
      </c>
      <c r="W30" s="37">
        <v>95.783850725391943</v>
      </c>
      <c r="X30" s="37">
        <v>96.044528483604793</v>
      </c>
      <c r="Y30" s="37">
        <v>94.608381174396783</v>
      </c>
      <c r="Z30" s="37">
        <v>94.608381174396783</v>
      </c>
      <c r="AA30" s="37">
        <v>96.214556370315805</v>
      </c>
      <c r="AB30" s="37">
        <v>95.961261232642315</v>
      </c>
      <c r="AC30" s="37">
        <v>96.259990165082712</v>
      </c>
      <c r="AD30" s="37">
        <v>94.84786111331303</v>
      </c>
      <c r="AE30" s="37">
        <v>94.84786111331303</v>
      </c>
      <c r="AF30" s="37">
        <v>94.677546234650748</v>
      </c>
      <c r="AG30" s="37">
        <v>94.677546234650748</v>
      </c>
      <c r="AH30" s="37">
        <v>94.200981255170177</v>
      </c>
      <c r="AI30" s="37">
        <v>95.460866024932869</v>
      </c>
      <c r="AJ30" s="37">
        <v>95.460866024932869</v>
      </c>
      <c r="AK30" s="37">
        <v>96.915469885489216</v>
      </c>
      <c r="AL30" s="37">
        <v>96.915469885489216</v>
      </c>
      <c r="AM30" s="37">
        <v>97.609188809332736</v>
      </c>
      <c r="AN30" s="37">
        <v>98.216166889976094</v>
      </c>
      <c r="AO30" s="37">
        <v>98.471856926001493</v>
      </c>
      <c r="AP30" s="37">
        <v>98.444909371405487</v>
      </c>
      <c r="AQ30" s="37">
        <v>98.444909371405487</v>
      </c>
      <c r="AR30" s="37">
        <v>98.444909371405487</v>
      </c>
      <c r="AS30" s="37">
        <v>99.745091769634925</v>
      </c>
      <c r="AT30" s="37">
        <v>100.02558186875898</v>
      </c>
      <c r="AU30" s="37">
        <v>99.81304948443875</v>
      </c>
      <c r="AV30" s="37">
        <v>99.495181157731466</v>
      </c>
      <c r="AW30" s="37">
        <v>99.283262342410495</v>
      </c>
      <c r="AX30" s="37">
        <v>100</v>
      </c>
      <c r="AY30" s="37">
        <v>100.00000000000001</v>
      </c>
      <c r="AZ30" s="37">
        <v>98.989053132012103</v>
      </c>
      <c r="BA30" s="37">
        <v>98.989053132012103</v>
      </c>
      <c r="BB30" s="37">
        <v>98.989053132012103</v>
      </c>
      <c r="BC30" s="37">
        <v>98.989053132012103</v>
      </c>
      <c r="BD30" s="37">
        <v>99.837799628464708</v>
      </c>
      <c r="BE30" s="37">
        <v>99.837799628464708</v>
      </c>
      <c r="BF30" s="37">
        <v>99.837799628464708</v>
      </c>
      <c r="BG30" s="37">
        <v>99.837799628464708</v>
      </c>
      <c r="BH30" s="37">
        <v>99.837799628464708</v>
      </c>
      <c r="BI30" s="37">
        <v>99.837799628464708</v>
      </c>
      <c r="BJ30" s="37">
        <v>99.837799628464708</v>
      </c>
      <c r="BK30" s="37">
        <v>99.837799628464708</v>
      </c>
      <c r="BL30" s="37">
        <v>99.837799628464708</v>
      </c>
      <c r="BM30" s="37">
        <v>99.837799628464708</v>
      </c>
      <c r="BN30" s="37">
        <v>99.837799628464708</v>
      </c>
      <c r="BO30" s="37">
        <v>99.744842411453931</v>
      </c>
      <c r="BP30" s="37">
        <v>99.744842411453931</v>
      </c>
      <c r="BQ30" s="37">
        <v>99.744842411453931</v>
      </c>
      <c r="BR30" s="37">
        <v>99.744842411453931</v>
      </c>
      <c r="BS30" s="37">
        <v>99.744842411453931</v>
      </c>
      <c r="BT30" s="37">
        <v>99.744842411453931</v>
      </c>
      <c r="BU30" s="37">
        <v>99.744842411453931</v>
      </c>
      <c r="BV30" s="37">
        <v>99.744842411453931</v>
      </c>
      <c r="BW30" s="37">
        <v>99.744842411453931</v>
      </c>
      <c r="BX30" s="37">
        <v>99.062147534841458</v>
      </c>
      <c r="BY30" s="37">
        <v>99.744842411453931</v>
      </c>
      <c r="BZ30" s="37">
        <v>99.221987791508411</v>
      </c>
      <c r="CA30" s="37">
        <v>99.221987791508411</v>
      </c>
      <c r="CB30" s="37">
        <v>99.083663359416505</v>
      </c>
      <c r="CC30" s="37">
        <v>98.647751670849402</v>
      </c>
      <c r="CD30" s="37">
        <v>98.647751670849402</v>
      </c>
      <c r="CE30" s="37">
        <v>98.647751670849402</v>
      </c>
      <c r="CF30" s="37">
        <v>98.647751670849402</v>
      </c>
      <c r="CG30" s="37">
        <v>98.647751670849402</v>
      </c>
      <c r="CH30" s="37">
        <v>98.647751670849402</v>
      </c>
      <c r="CI30" s="37">
        <v>98.647751670849402</v>
      </c>
      <c r="CJ30" s="37">
        <v>97.071508177437408</v>
      </c>
      <c r="CK30" s="37">
        <v>96.610434807196555</v>
      </c>
      <c r="CL30" s="37">
        <v>95.927739930584096</v>
      </c>
      <c r="CM30" s="37">
        <v>96.388813300824935</v>
      </c>
      <c r="CN30" s="37">
        <v>95.495203386879979</v>
      </c>
      <c r="CO30" s="37">
        <v>95.495203386879979</v>
      </c>
      <c r="CP30" s="37">
        <v>95.495203386879979</v>
      </c>
      <c r="CQ30" s="37">
        <v>95.495203386879979</v>
      </c>
      <c r="CR30" s="37">
        <v>95.495203386879979</v>
      </c>
      <c r="CS30" s="37">
        <v>94.921402926932899</v>
      </c>
      <c r="CT30" s="37">
        <v>95.495203386879979</v>
      </c>
      <c r="CU30" s="37">
        <v>95.495203386879979</v>
      </c>
      <c r="CV30" s="37">
        <v>95.438887216969476</v>
      </c>
      <c r="CW30" s="37">
        <v>95.438887216969476</v>
      </c>
      <c r="CX30" s="37">
        <v>95.438887216969476</v>
      </c>
      <c r="CY30" s="37">
        <v>95.438887216969476</v>
      </c>
      <c r="CZ30" s="37">
        <v>96.392577128152936</v>
      </c>
      <c r="DA30" s="37">
        <v>96.839193279875971</v>
      </c>
      <c r="DB30" s="37">
        <v>96.839193279875971</v>
      </c>
      <c r="DC30" s="37">
        <v>96.526001316224324</v>
      </c>
      <c r="DD30" s="37">
        <v>96.92903281156957</v>
      </c>
      <c r="DE30" s="37">
        <v>99.920987302034817</v>
      </c>
      <c r="DF30" s="37">
        <v>98.454789189563215</v>
      </c>
      <c r="DG30" s="37">
        <v>99.351157929026002</v>
      </c>
      <c r="DH30" s="37">
        <v>99.351157929026002</v>
      </c>
      <c r="DI30" s="37">
        <v>99.351157929026002</v>
      </c>
      <c r="DJ30" s="37">
        <v>99.245722784991244</v>
      </c>
      <c r="DK30" s="37">
        <v>99.595460199399128</v>
      </c>
      <c r="DL30" s="37">
        <v>99.595460199399128</v>
      </c>
      <c r="DM30" s="37">
        <v>99.452440163543372</v>
      </c>
      <c r="DN30" s="37">
        <v>99.452440163543372</v>
      </c>
      <c r="DO30" s="37">
        <v>97.027688564326553</v>
      </c>
      <c r="DP30" s="37">
        <v>113.77592792478082</v>
      </c>
      <c r="DQ30" s="37">
        <v>123.51368182358372</v>
      </c>
      <c r="DR30" s="37">
        <v>140.53211344364973</v>
      </c>
      <c r="DS30" s="37">
        <v>166.3455603791958</v>
      </c>
      <c r="DT30" s="35">
        <v>100</v>
      </c>
      <c r="DU30" s="37">
        <v>103.01497241214938</v>
      </c>
      <c r="DV30" s="37">
        <v>164.58717971238809</v>
      </c>
      <c r="DW30" s="37">
        <f t="shared" si="0"/>
        <v>3.0149724121493904</v>
      </c>
      <c r="DX30" s="37">
        <f t="shared" si="1"/>
        <v>0.65307952569362726</v>
      </c>
      <c r="DZ30" s="36">
        <f t="shared" si="2"/>
        <v>0.60758073730133455</v>
      </c>
    </row>
    <row r="31" spans="1:130">
      <c r="A31" s="1" t="s">
        <v>26</v>
      </c>
      <c r="B31" s="37">
        <v>0.16989471514098958</v>
      </c>
      <c r="C31" s="37"/>
      <c r="D31" s="37"/>
      <c r="E31" s="37"/>
      <c r="F31" s="37">
        <v>105.68868476290082</v>
      </c>
      <c r="G31" s="37">
        <v>99.641103027986048</v>
      </c>
      <c r="H31" s="37">
        <v>97.305837275544206</v>
      </c>
      <c r="I31" s="37">
        <v>100.70727958451559</v>
      </c>
      <c r="J31" s="37">
        <v>99.574826225587728</v>
      </c>
      <c r="K31" s="37">
        <v>99.294443429901719</v>
      </c>
      <c r="L31" s="37">
        <v>99.387631265060676</v>
      </c>
      <c r="M31" s="37">
        <v>100.21950573874923</v>
      </c>
      <c r="N31" s="37">
        <v>99.61315768512867</v>
      </c>
      <c r="O31" s="37">
        <v>99.69526881100856</v>
      </c>
      <c r="P31" s="37">
        <v>101.32370130129445</v>
      </c>
      <c r="Q31" s="37">
        <v>102.83971665253456</v>
      </c>
      <c r="R31" s="37">
        <v>99.69109361572724</v>
      </c>
      <c r="S31" s="37">
        <v>98.733141958954988</v>
      </c>
      <c r="T31" s="37">
        <v>100.38066154904618</v>
      </c>
      <c r="U31" s="37">
        <v>99.827094127208511</v>
      </c>
      <c r="V31" s="37">
        <v>100.08626105860657</v>
      </c>
      <c r="W31" s="37">
        <v>100.09885303852271</v>
      </c>
      <c r="X31" s="37">
        <v>99.806419295422373</v>
      </c>
      <c r="Y31" s="37">
        <v>99.335827025051202</v>
      </c>
      <c r="Z31" s="37">
        <v>99.508876806184603</v>
      </c>
      <c r="AA31" s="37">
        <v>99.527716806611551</v>
      </c>
      <c r="AB31" s="37">
        <v>102.31881909774027</v>
      </c>
      <c r="AC31" s="37">
        <v>102.60891433028476</v>
      </c>
      <c r="AD31" s="37">
        <v>100.16364776946267</v>
      </c>
      <c r="AE31" s="37">
        <v>100.42294661684082</v>
      </c>
      <c r="AF31" s="37">
        <v>100.05876257294206</v>
      </c>
      <c r="AG31" s="37">
        <v>100.95862143483573</v>
      </c>
      <c r="AH31" s="37">
        <v>101.2336422685663</v>
      </c>
      <c r="AI31" s="37">
        <v>100.56910952276276</v>
      </c>
      <c r="AJ31" s="37">
        <v>100.55227224676059</v>
      </c>
      <c r="AK31" s="37">
        <v>100.39267789559473</v>
      </c>
      <c r="AL31" s="37">
        <v>99.486295188868311</v>
      </c>
      <c r="AM31" s="37">
        <v>97.474552517600472</v>
      </c>
      <c r="AN31" s="37">
        <v>97.474552517600472</v>
      </c>
      <c r="AO31" s="37">
        <v>100.34613553935228</v>
      </c>
      <c r="AP31" s="37">
        <v>99.907311035455294</v>
      </c>
      <c r="AQ31" s="37">
        <v>99.962679770000889</v>
      </c>
      <c r="AR31" s="37">
        <v>100.3141279256416</v>
      </c>
      <c r="AS31" s="37">
        <v>100.2762320622749</v>
      </c>
      <c r="AT31" s="37">
        <v>99.215831452631193</v>
      </c>
      <c r="AU31" s="37">
        <v>99.081253168232095</v>
      </c>
      <c r="AV31" s="37">
        <v>99.848056775678444</v>
      </c>
      <c r="AW31" s="37">
        <v>100.12072710649134</v>
      </c>
      <c r="AX31" s="37">
        <v>100</v>
      </c>
      <c r="AY31" s="37">
        <v>99.999999999999986</v>
      </c>
      <c r="AZ31" s="37">
        <v>99.945481592473101</v>
      </c>
      <c r="BA31" s="37">
        <v>99.855621783044541</v>
      </c>
      <c r="BB31" s="37">
        <v>99.588363388592882</v>
      </c>
      <c r="BC31" s="37">
        <v>99.510000623064641</v>
      </c>
      <c r="BD31" s="37">
        <v>99.510000623064641</v>
      </c>
      <c r="BE31" s="37">
        <v>99.74451254569199</v>
      </c>
      <c r="BF31" s="37">
        <v>99.679052224612562</v>
      </c>
      <c r="BG31" s="37">
        <v>99.765091136906122</v>
      </c>
      <c r="BH31" s="37">
        <v>99.765091136906122</v>
      </c>
      <c r="BI31" s="37">
        <v>99.285033262035327</v>
      </c>
      <c r="BJ31" s="37">
        <v>99.225728406751315</v>
      </c>
      <c r="BK31" s="37">
        <v>99.952344001742048</v>
      </c>
      <c r="BL31" s="37">
        <v>99.952344001742048</v>
      </c>
      <c r="BM31" s="37">
        <v>99.952344001742048</v>
      </c>
      <c r="BN31" s="37">
        <v>99.20404165716819</v>
      </c>
      <c r="BO31" s="37">
        <v>99.20404165716819</v>
      </c>
      <c r="BP31" s="37">
        <v>99.169395039325806</v>
      </c>
      <c r="BQ31" s="37">
        <v>99.169395039325806</v>
      </c>
      <c r="BR31" s="37">
        <v>99.169395039325806</v>
      </c>
      <c r="BS31" s="37">
        <v>99.169395039325806</v>
      </c>
      <c r="BT31" s="37">
        <v>99.169395039325806</v>
      </c>
      <c r="BU31" s="37">
        <v>99.169395039325806</v>
      </c>
      <c r="BV31" s="37">
        <v>99.169395039325806</v>
      </c>
      <c r="BW31" s="37">
        <v>99.169395039325806</v>
      </c>
      <c r="BX31" s="37">
        <v>99.237244027853947</v>
      </c>
      <c r="BY31" s="37">
        <v>99.237244027853947</v>
      </c>
      <c r="BZ31" s="37">
        <v>99.028463733118613</v>
      </c>
      <c r="CA31" s="37">
        <v>99.028463733118613</v>
      </c>
      <c r="CB31" s="37">
        <v>99.29669450840332</v>
      </c>
      <c r="CC31" s="37">
        <v>99.29669450840332</v>
      </c>
      <c r="CD31" s="37">
        <v>99.272030600477223</v>
      </c>
      <c r="CE31" s="37">
        <v>99.017846621012353</v>
      </c>
      <c r="CF31" s="37">
        <v>98.905293023895865</v>
      </c>
      <c r="CG31" s="37">
        <v>98.671391511115942</v>
      </c>
      <c r="CH31" s="37">
        <v>98.671391511115942</v>
      </c>
      <c r="CI31" s="37">
        <v>98.671391511115942</v>
      </c>
      <c r="CJ31" s="37">
        <v>98.652303111352353</v>
      </c>
      <c r="CK31" s="37">
        <v>98.484379380992166</v>
      </c>
      <c r="CL31" s="37">
        <v>98.484379380992166</v>
      </c>
      <c r="CM31" s="37">
        <v>98.205573750456338</v>
      </c>
      <c r="CN31" s="37">
        <v>98.184888112717744</v>
      </c>
      <c r="CO31" s="37">
        <v>98.073418791725601</v>
      </c>
      <c r="CP31" s="37">
        <v>97.947769878630339</v>
      </c>
      <c r="CQ31" s="37">
        <v>97.947769878630339</v>
      </c>
      <c r="CR31" s="37">
        <v>97.976560805005363</v>
      </c>
      <c r="CS31" s="37">
        <v>97.84596247896863</v>
      </c>
      <c r="CT31" s="37">
        <v>97.914027690987069</v>
      </c>
      <c r="CU31" s="37">
        <v>98.137815929425059</v>
      </c>
      <c r="CV31" s="37">
        <v>97.397123619622889</v>
      </c>
      <c r="CW31" s="37">
        <v>97.394595938274918</v>
      </c>
      <c r="CX31" s="37">
        <v>97.378035219859271</v>
      </c>
      <c r="CY31" s="37">
        <v>97.378035219859271</v>
      </c>
      <c r="CZ31" s="37">
        <v>97.580137984858709</v>
      </c>
      <c r="DA31" s="37">
        <v>97.580137984858709</v>
      </c>
      <c r="DB31" s="37">
        <v>97.580137984858709</v>
      </c>
      <c r="DC31" s="37">
        <v>97.580137984858709</v>
      </c>
      <c r="DD31" s="37">
        <v>97.580137984858709</v>
      </c>
      <c r="DE31" s="37">
        <v>97.590448457905069</v>
      </c>
      <c r="DF31" s="37">
        <v>97.590448457905069</v>
      </c>
      <c r="DG31" s="37">
        <v>98.878859845584529</v>
      </c>
      <c r="DH31" s="37">
        <v>98.830454308292687</v>
      </c>
      <c r="DI31" s="37">
        <v>98.780080814749468</v>
      </c>
      <c r="DJ31" s="37">
        <v>98.733818508436386</v>
      </c>
      <c r="DK31" s="37">
        <v>99.406075032416283</v>
      </c>
      <c r="DL31" s="37">
        <v>99.406075032416283</v>
      </c>
      <c r="DM31" s="37">
        <v>99.489348373822864</v>
      </c>
      <c r="DN31" s="37">
        <v>99.489348373822864</v>
      </c>
      <c r="DO31" s="37">
        <v>99.799385523887338</v>
      </c>
      <c r="DP31" s="37">
        <v>109.01701071335961</v>
      </c>
      <c r="DQ31" s="37">
        <v>116.7198918116641</v>
      </c>
      <c r="DR31" s="37">
        <v>128.95048915788237</v>
      </c>
      <c r="DS31" s="37">
        <v>151.25715543556572</v>
      </c>
      <c r="DT31" s="35">
        <v>100</v>
      </c>
      <c r="DU31" s="37">
        <v>109.57268637899253</v>
      </c>
      <c r="DV31" s="37">
        <v>162.18429056732856</v>
      </c>
      <c r="DW31" s="37">
        <f t="shared" si="0"/>
        <v>9.5726863789925289</v>
      </c>
      <c r="DX31" s="37">
        <f t="shared" si="1"/>
        <v>1.1833859308781598</v>
      </c>
      <c r="DZ31" s="36">
        <f t="shared" si="2"/>
        <v>0.61658252874057728</v>
      </c>
    </row>
    <row r="32" spans="1:130" s="36" customFormat="1" ht="13.5" customHeight="1">
      <c r="A32" s="3" t="s">
        <v>27</v>
      </c>
      <c r="B32" s="35">
        <v>1.4671079379774254</v>
      </c>
      <c r="C32" s="35"/>
      <c r="D32" s="35"/>
      <c r="E32" s="35"/>
      <c r="F32" s="35">
        <v>105.68868476290082</v>
      </c>
      <c r="G32" s="35">
        <v>99.641103027986048</v>
      </c>
      <c r="H32" s="35">
        <v>97.305837275544206</v>
      </c>
      <c r="I32" s="35">
        <v>100.70727958451559</v>
      </c>
      <c r="J32" s="37">
        <v>99.574826225587728</v>
      </c>
      <c r="K32" s="37">
        <v>99.294443429901719</v>
      </c>
      <c r="L32" s="37">
        <v>99.387631265060676</v>
      </c>
      <c r="M32" s="37">
        <v>100.21950573874923</v>
      </c>
      <c r="N32" s="37">
        <v>99.61315768512867</v>
      </c>
      <c r="O32" s="35">
        <v>99.69526881100856</v>
      </c>
      <c r="P32" s="35">
        <v>101.32370130129445</v>
      </c>
      <c r="Q32" s="35">
        <v>102.83971665253456</v>
      </c>
      <c r="R32" s="35">
        <v>99.69109361572724</v>
      </c>
      <c r="S32" s="35">
        <v>98.733141958954988</v>
      </c>
      <c r="T32" s="35">
        <v>100.38066154904618</v>
      </c>
      <c r="U32" s="35">
        <v>99.827094127208511</v>
      </c>
      <c r="V32" s="35">
        <v>100.08626105860657</v>
      </c>
      <c r="W32" s="35">
        <v>100.09885303852271</v>
      </c>
      <c r="X32" s="35">
        <v>99.806419295422373</v>
      </c>
      <c r="Y32" s="35">
        <v>99.335827025051202</v>
      </c>
      <c r="Z32" s="35">
        <v>99.508876806184603</v>
      </c>
      <c r="AA32" s="35">
        <v>99.527716806611551</v>
      </c>
      <c r="AB32" s="35">
        <v>102.31881909774027</v>
      </c>
      <c r="AC32" s="35">
        <v>102.60891433028476</v>
      </c>
      <c r="AD32" s="35">
        <v>100.16364776946267</v>
      </c>
      <c r="AE32" s="35">
        <v>100.42294661684082</v>
      </c>
      <c r="AF32" s="35">
        <v>100.05876257294206</v>
      </c>
      <c r="AG32" s="35">
        <v>100.95862143483573</v>
      </c>
      <c r="AH32" s="35">
        <v>101.2336422685663</v>
      </c>
      <c r="AI32" s="35">
        <v>100.56910952276276</v>
      </c>
      <c r="AJ32" s="35">
        <v>100.55227224676059</v>
      </c>
      <c r="AK32" s="35">
        <v>100.39267789559473</v>
      </c>
      <c r="AL32" s="35">
        <v>99.486295188868311</v>
      </c>
      <c r="AM32" s="35">
        <v>100.04137752436255</v>
      </c>
      <c r="AN32" s="35">
        <v>100.17605715308022</v>
      </c>
      <c r="AO32" s="35">
        <v>100.34613553935228</v>
      </c>
      <c r="AP32" s="35">
        <v>99.907311035455294</v>
      </c>
      <c r="AQ32" s="35">
        <v>99.962679770000889</v>
      </c>
      <c r="AR32" s="35">
        <v>100.3141279256416</v>
      </c>
      <c r="AS32" s="35">
        <v>100.2762320622749</v>
      </c>
      <c r="AT32" s="35">
        <v>99.215831452631193</v>
      </c>
      <c r="AU32" s="35">
        <v>99.081253168232095</v>
      </c>
      <c r="AV32" s="35">
        <v>99.848056775678444</v>
      </c>
      <c r="AW32" s="35">
        <v>100.12072710649134</v>
      </c>
      <c r="AX32" s="35">
        <v>100</v>
      </c>
      <c r="AY32" s="35">
        <v>100</v>
      </c>
      <c r="AZ32" s="35">
        <v>99.830032376960048</v>
      </c>
      <c r="BA32" s="35">
        <v>99.758390231168548</v>
      </c>
      <c r="BB32" s="35">
        <v>99.391178443181062</v>
      </c>
      <c r="BC32" s="35">
        <v>99.485319161731809</v>
      </c>
      <c r="BD32" s="35">
        <v>99.640458504546558</v>
      </c>
      <c r="BE32" s="35">
        <v>99.414798578471391</v>
      </c>
      <c r="BF32" s="35">
        <v>98.430898670222206</v>
      </c>
      <c r="BG32" s="35">
        <v>98.852215632136691</v>
      </c>
      <c r="BH32" s="35">
        <v>99.125186355591282</v>
      </c>
      <c r="BI32" s="35">
        <v>98.485144541047973</v>
      </c>
      <c r="BJ32" s="35">
        <v>99.11412126380749</v>
      </c>
      <c r="BK32" s="35">
        <v>99.138613572149367</v>
      </c>
      <c r="BL32" s="35">
        <v>98.901852378872618</v>
      </c>
      <c r="BM32" s="35">
        <v>99.00223643629235</v>
      </c>
      <c r="BN32" s="35">
        <v>98.936490702959404</v>
      </c>
      <c r="BO32" s="35">
        <v>99.046677321368264</v>
      </c>
      <c r="BP32" s="35">
        <v>99.33565734220204</v>
      </c>
      <c r="BQ32" s="35">
        <v>99.357752248276981</v>
      </c>
      <c r="BR32" s="35">
        <v>99.277773798340561</v>
      </c>
      <c r="BS32" s="35">
        <v>99.086771736154915</v>
      </c>
      <c r="BT32" s="35">
        <v>98.654153372484629</v>
      </c>
      <c r="BU32" s="35">
        <v>99.3518546154327</v>
      </c>
      <c r="BV32" s="35">
        <v>99.368776676216839</v>
      </c>
      <c r="BW32" s="35">
        <v>99.542697160449123</v>
      </c>
      <c r="BX32" s="35">
        <v>99.441238776192179</v>
      </c>
      <c r="BY32" s="35">
        <v>98.628915323832118</v>
      </c>
      <c r="BZ32" s="35">
        <v>96.611124730193268</v>
      </c>
      <c r="CA32" s="35">
        <v>96.333365136297161</v>
      </c>
      <c r="CB32" s="35">
        <v>95.881011480754864</v>
      </c>
      <c r="CC32" s="35">
        <v>95.530248978456726</v>
      </c>
      <c r="CD32" s="35">
        <v>95.593420588587264</v>
      </c>
      <c r="CE32" s="35">
        <v>95.564359925634562</v>
      </c>
      <c r="CF32" s="35">
        <v>95.176614857511709</v>
      </c>
      <c r="CG32" s="35">
        <v>94.989272772537944</v>
      </c>
      <c r="CH32" s="35">
        <v>94.417384538770889</v>
      </c>
      <c r="CI32" s="35">
        <v>94.266903104690741</v>
      </c>
      <c r="CJ32" s="35">
        <v>94.054437672942058</v>
      </c>
      <c r="CK32" s="35">
        <v>93.87326735146469</v>
      </c>
      <c r="CL32" s="35">
        <v>93.634472913640764</v>
      </c>
      <c r="CM32" s="35">
        <v>93.277655230970296</v>
      </c>
      <c r="CN32" s="35">
        <v>92.956270185848823</v>
      </c>
      <c r="CO32" s="35">
        <v>93.127658319874854</v>
      </c>
      <c r="CP32" s="35">
        <v>93.017832904009424</v>
      </c>
      <c r="CQ32" s="35">
        <v>93.092287571094758</v>
      </c>
      <c r="CR32" s="35">
        <v>93.167384049396915</v>
      </c>
      <c r="CS32" s="35">
        <v>93.028757558600006</v>
      </c>
      <c r="CT32" s="35">
        <v>93.023974985816466</v>
      </c>
      <c r="CU32" s="35">
        <v>93.072905425032246</v>
      </c>
      <c r="CV32" s="35">
        <v>93.159664199271504</v>
      </c>
      <c r="CW32" s="35">
        <v>93.099621284029368</v>
      </c>
      <c r="CX32" s="35">
        <v>93.337690819202095</v>
      </c>
      <c r="CY32" s="35">
        <v>93.607781015668806</v>
      </c>
      <c r="CZ32" s="35">
        <v>93.506292940180373</v>
      </c>
      <c r="DA32" s="35">
        <v>93.180740081730178</v>
      </c>
      <c r="DB32" s="35">
        <v>93.095936086009161</v>
      </c>
      <c r="DC32" s="35">
        <v>92.88914613950638</v>
      </c>
      <c r="DD32" s="35">
        <v>92.988163645006765</v>
      </c>
      <c r="DE32" s="35">
        <v>92.975941946370924</v>
      </c>
      <c r="DF32" s="35">
        <v>93.50205587521728</v>
      </c>
      <c r="DG32" s="35">
        <v>93.60285009779993</v>
      </c>
      <c r="DH32" s="35">
        <v>94.201583852533702</v>
      </c>
      <c r="DI32" s="35">
        <v>94.361287803829697</v>
      </c>
      <c r="DJ32" s="35">
        <v>94.736974024334117</v>
      </c>
      <c r="DK32" s="35">
        <v>94.72472624121859</v>
      </c>
      <c r="DL32" s="35">
        <v>95.276674776534023</v>
      </c>
      <c r="DM32" s="35">
        <v>95.50410825368607</v>
      </c>
      <c r="DN32" s="35">
        <v>95.240181225387346</v>
      </c>
      <c r="DO32" s="35">
        <v>95.502610598577789</v>
      </c>
      <c r="DP32" s="35">
        <v>111.9179570505392</v>
      </c>
      <c r="DQ32" s="35">
        <v>135.17033137716078</v>
      </c>
      <c r="DR32" s="35">
        <v>153.64291368211281</v>
      </c>
      <c r="DS32" s="35">
        <v>156.72195827822958</v>
      </c>
      <c r="DT32" s="35">
        <v>100</v>
      </c>
      <c r="DU32" s="35">
        <v>107.06355482205488</v>
      </c>
      <c r="DV32" s="35">
        <v>166.14134477418528</v>
      </c>
      <c r="DW32" s="35">
        <f t="shared" si="0"/>
        <v>7.0635548220548685</v>
      </c>
      <c r="DX32" s="35">
        <f t="shared" si="1"/>
        <v>6.1553276604598466</v>
      </c>
      <c r="DZ32" s="36">
        <f t="shared" si="2"/>
        <v>0.60189713846313952</v>
      </c>
    </row>
    <row r="33" spans="1:131">
      <c r="A33" s="1" t="s">
        <v>28</v>
      </c>
      <c r="B33" s="37">
        <v>1.4405497366006048</v>
      </c>
      <c r="C33" s="37"/>
      <c r="D33" s="37"/>
      <c r="E33" s="37"/>
      <c r="F33" s="37">
        <v>105.68868476290082</v>
      </c>
      <c r="G33" s="37">
        <v>99.641103027986048</v>
      </c>
      <c r="H33" s="37">
        <v>97.305837275544206</v>
      </c>
      <c r="I33" s="37">
        <v>100.70727958451559</v>
      </c>
      <c r="J33" s="37">
        <v>99.574826225587728</v>
      </c>
      <c r="K33" s="37">
        <v>99.294443429901719</v>
      </c>
      <c r="L33" s="37">
        <v>99.387631265060676</v>
      </c>
      <c r="M33" s="37">
        <v>100.21950573874923</v>
      </c>
      <c r="N33" s="37">
        <v>99.61315768512867</v>
      </c>
      <c r="O33" s="37">
        <v>99.69526881100856</v>
      </c>
      <c r="P33" s="37">
        <v>101.32370130129445</v>
      </c>
      <c r="Q33" s="37">
        <v>102.83971665253456</v>
      </c>
      <c r="R33" s="37">
        <v>99.69109361572724</v>
      </c>
      <c r="S33" s="37">
        <v>98.733141958954988</v>
      </c>
      <c r="T33" s="37">
        <v>100.38066154904618</v>
      </c>
      <c r="U33" s="37">
        <v>99.827094127208511</v>
      </c>
      <c r="V33" s="37">
        <v>100.08626105860657</v>
      </c>
      <c r="W33" s="37">
        <v>100.09885303852271</v>
      </c>
      <c r="X33" s="37">
        <v>99.806419295422373</v>
      </c>
      <c r="Y33" s="37">
        <v>99.335827025051202</v>
      </c>
      <c r="Z33" s="37">
        <v>99.508876806184603</v>
      </c>
      <c r="AA33" s="37">
        <v>99.527716806611551</v>
      </c>
      <c r="AB33" s="37">
        <v>102.31881909774027</v>
      </c>
      <c r="AC33" s="37">
        <v>102.60891433028476</v>
      </c>
      <c r="AD33" s="37">
        <v>100.16364776946267</v>
      </c>
      <c r="AE33" s="37">
        <v>100.42294661684082</v>
      </c>
      <c r="AF33" s="37">
        <v>100.05876257294206</v>
      </c>
      <c r="AG33" s="37">
        <v>100.95862143483573</v>
      </c>
      <c r="AH33" s="37">
        <v>101.2336422685663</v>
      </c>
      <c r="AI33" s="37">
        <v>100.56910952276276</v>
      </c>
      <c r="AJ33" s="37">
        <v>100.55227224676059</v>
      </c>
      <c r="AK33" s="37">
        <v>100.39267789559473</v>
      </c>
      <c r="AL33" s="37">
        <v>99.486295188868311</v>
      </c>
      <c r="AM33" s="37">
        <v>100.07178627788389</v>
      </c>
      <c r="AN33" s="37">
        <v>100.20879901173345</v>
      </c>
      <c r="AO33" s="37">
        <v>100.34613553935228</v>
      </c>
      <c r="AP33" s="37">
        <v>99.907311035455294</v>
      </c>
      <c r="AQ33" s="37">
        <v>99.962679770000889</v>
      </c>
      <c r="AR33" s="37">
        <v>100.3141279256416</v>
      </c>
      <c r="AS33" s="37">
        <v>100.2762320622749</v>
      </c>
      <c r="AT33" s="37">
        <v>99.215831452631193</v>
      </c>
      <c r="AU33" s="37">
        <v>99.081253168232095</v>
      </c>
      <c r="AV33" s="37">
        <v>99.848056775678444</v>
      </c>
      <c r="AW33" s="37">
        <v>100.12072710649134</v>
      </c>
      <c r="AX33" s="37">
        <v>100</v>
      </c>
      <c r="AY33" s="37">
        <v>100</v>
      </c>
      <c r="AZ33" s="37">
        <v>99.815832798108787</v>
      </c>
      <c r="BA33" s="37">
        <v>99.742164533995179</v>
      </c>
      <c r="BB33" s="37">
        <v>99.368279510557727</v>
      </c>
      <c r="BC33" s="37">
        <v>99.458181930167271</v>
      </c>
      <c r="BD33" s="37">
        <v>99.659391979593892</v>
      </c>
      <c r="BE33" s="37">
        <v>99.422024651894191</v>
      </c>
      <c r="BF33" s="37">
        <v>98.421525779618861</v>
      </c>
      <c r="BG33" s="37">
        <v>98.866102226512226</v>
      </c>
      <c r="BH33" s="37">
        <v>99.144105481131334</v>
      </c>
      <c r="BI33" s="37">
        <v>98.492263755090121</v>
      </c>
      <c r="BJ33" s="37">
        <v>99.140925981786907</v>
      </c>
      <c r="BK33" s="37">
        <v>99.167593982403602</v>
      </c>
      <c r="BL33" s="37">
        <v>98.919111995146807</v>
      </c>
      <c r="BM33" s="37">
        <v>99.018572026317642</v>
      </c>
      <c r="BN33" s="37">
        <v>98.992923459686239</v>
      </c>
      <c r="BO33" s="37">
        <v>99.105141495911766</v>
      </c>
      <c r="BP33" s="37">
        <v>99.402223920343346</v>
      </c>
      <c r="BQ33" s="37">
        <v>99.424726171579664</v>
      </c>
      <c r="BR33" s="37">
        <v>99.343273226368808</v>
      </c>
      <c r="BS33" s="37">
        <v>99.169280790287544</v>
      </c>
      <c r="BT33" s="37">
        <v>98.728686606463498</v>
      </c>
      <c r="BU33" s="37">
        <v>99.444021301430965</v>
      </c>
      <c r="BV33" s="37">
        <v>99.461255339987616</v>
      </c>
      <c r="BW33" s="37">
        <v>99.631652523292985</v>
      </c>
      <c r="BX33" s="37">
        <v>99.530618003499853</v>
      </c>
      <c r="BY33" s="37">
        <v>98.703318428287005</v>
      </c>
      <c r="BZ33" s="37">
        <v>96.658352464083706</v>
      </c>
      <c r="CA33" s="37">
        <v>96.3694781030798</v>
      </c>
      <c r="CB33" s="37">
        <v>95.912942900879756</v>
      </c>
      <c r="CC33" s="37">
        <v>95.558164009850827</v>
      </c>
      <c r="CD33" s="37">
        <v>95.63796476327424</v>
      </c>
      <c r="CE33" s="37">
        <v>95.613721876468475</v>
      </c>
      <c r="CF33" s="37">
        <v>95.237542842603204</v>
      </c>
      <c r="CG33" s="37">
        <v>95.040364918443231</v>
      </c>
      <c r="CH33" s="37">
        <v>94.483800065666088</v>
      </c>
      <c r="CI33" s="37">
        <v>94.322835763027271</v>
      </c>
      <c r="CJ33" s="37">
        <v>94.111642555196852</v>
      </c>
      <c r="CK33" s="37">
        <v>93.927132149195458</v>
      </c>
      <c r="CL33" s="37">
        <v>93.690762920742188</v>
      </c>
      <c r="CM33" s="37">
        <v>93.327366891187623</v>
      </c>
      <c r="CN33" s="37">
        <v>92.998421459671306</v>
      </c>
      <c r="CO33" s="37">
        <v>93.181357415787545</v>
      </c>
      <c r="CP33" s="37">
        <v>93.069507241292328</v>
      </c>
      <c r="CQ33" s="37">
        <v>93.141584912475309</v>
      </c>
      <c r="CR33" s="37">
        <v>93.226747324094376</v>
      </c>
      <c r="CS33" s="37">
        <v>93.088583354491377</v>
      </c>
      <c r="CT33" s="37">
        <v>93.087910681008651</v>
      </c>
      <c r="CU33" s="37">
        <v>93.129987506452849</v>
      </c>
      <c r="CV33" s="37">
        <v>93.218345779091138</v>
      </c>
      <c r="CW33" s="37">
        <v>93.150895162850972</v>
      </c>
      <c r="CX33" s="37">
        <v>93.393016389241012</v>
      </c>
      <c r="CY33" s="37">
        <v>93.669404400233972</v>
      </c>
      <c r="CZ33" s="37">
        <v>93.566045274633453</v>
      </c>
      <c r="DA33" s="37">
        <v>93.236956812911089</v>
      </c>
      <c r="DB33" s="37">
        <v>93.156117065021363</v>
      </c>
      <c r="DC33" s="37">
        <v>92.94648577921339</v>
      </c>
      <c r="DD33" s="37">
        <v>93.047328787009263</v>
      </c>
      <c r="DE33" s="37">
        <v>93.032452128159946</v>
      </c>
      <c r="DF33" s="37">
        <v>93.552684318585762</v>
      </c>
      <c r="DG33" s="37">
        <v>93.609099942332492</v>
      </c>
      <c r="DH33" s="37">
        <v>94.225781402246668</v>
      </c>
      <c r="DI33" s="37">
        <v>94.354726169637559</v>
      </c>
      <c r="DJ33" s="37">
        <v>94.737338600355443</v>
      </c>
      <c r="DK33" s="37">
        <v>94.724865015185244</v>
      </c>
      <c r="DL33" s="37">
        <v>95.279853208362525</v>
      </c>
      <c r="DM33" s="37">
        <v>95.529493264899813</v>
      </c>
      <c r="DN33" s="37">
        <v>95.254292935127893</v>
      </c>
      <c r="DO33" s="37">
        <v>95.502986377744008</v>
      </c>
      <c r="DP33" s="37">
        <v>112.10894560754616</v>
      </c>
      <c r="DQ33" s="37">
        <v>135.4915120559144</v>
      </c>
      <c r="DR33" s="37">
        <v>154.2282981795791</v>
      </c>
      <c r="DS33" s="37">
        <v>156.96702117195616</v>
      </c>
      <c r="DT33" s="35">
        <v>100</v>
      </c>
      <c r="DU33" s="37">
        <v>107.49970662772913</v>
      </c>
      <c r="DV33" s="37">
        <v>166.49151590967358</v>
      </c>
      <c r="DW33" s="37">
        <f t="shared" si="0"/>
        <v>7.4997066277291253</v>
      </c>
      <c r="DX33" s="37">
        <f t="shared" si="1"/>
        <v>6.1280665565439847</v>
      </c>
      <c r="DZ33" s="36">
        <f t="shared" si="2"/>
        <v>0.60063120606249309</v>
      </c>
    </row>
    <row r="34" spans="1:131" ht="15.75" customHeight="1">
      <c r="A34" s="1" t="s">
        <v>29</v>
      </c>
      <c r="B34" s="37">
        <v>2.6558201376820512E-2</v>
      </c>
      <c r="C34" s="37"/>
      <c r="D34" s="37"/>
      <c r="E34" s="37"/>
      <c r="F34" s="37">
        <v>87.796452497317446</v>
      </c>
      <c r="G34" s="37">
        <v>89.684045290494424</v>
      </c>
      <c r="H34" s="37">
        <v>89.493965716799366</v>
      </c>
      <c r="I34" s="37">
        <v>82.770060337581938</v>
      </c>
      <c r="J34" s="37">
        <v>94.424208988203972</v>
      </c>
      <c r="K34" s="37">
        <v>94.946535385064024</v>
      </c>
      <c r="L34" s="37">
        <v>87.229784205603565</v>
      </c>
      <c r="M34" s="37">
        <v>93.573465586215022</v>
      </c>
      <c r="N34" s="37">
        <v>93.332635557835786</v>
      </c>
      <c r="O34" s="37">
        <v>102.21320783137323</v>
      </c>
      <c r="P34" s="37">
        <v>104.22479442545701</v>
      </c>
      <c r="Q34" s="37">
        <v>100.22712736551529</v>
      </c>
      <c r="R34" s="37">
        <v>99.933973040683895</v>
      </c>
      <c r="S34" s="37">
        <v>100.6033407855077</v>
      </c>
      <c r="T34" s="37">
        <v>101.65397637834106</v>
      </c>
      <c r="U34" s="37">
        <v>103.05912806656232</v>
      </c>
      <c r="V34" s="37">
        <v>100.25213212484451</v>
      </c>
      <c r="W34" s="37">
        <v>99.917453602020572</v>
      </c>
      <c r="X34" s="37">
        <v>100.60494176573779</v>
      </c>
      <c r="Y34" s="37">
        <v>102.23278741732285</v>
      </c>
      <c r="Z34" s="37">
        <v>99.784568446016735</v>
      </c>
      <c r="AA34" s="37">
        <v>98.987058266938078</v>
      </c>
      <c r="AB34" s="37">
        <v>98.136001516638146</v>
      </c>
      <c r="AC34" s="37">
        <v>98.225461648650622</v>
      </c>
      <c r="AD34" s="37">
        <v>97.169174588819629</v>
      </c>
      <c r="AE34" s="37">
        <v>98.147019657618756</v>
      </c>
      <c r="AF34" s="37">
        <v>98.448633795348101</v>
      </c>
      <c r="AG34" s="37">
        <v>97.712759455552415</v>
      </c>
      <c r="AH34" s="37">
        <v>98.681598738233589</v>
      </c>
      <c r="AI34" s="37">
        <v>98.351871405343971</v>
      </c>
      <c r="AJ34" s="37">
        <v>98.192317566333742</v>
      </c>
      <c r="AK34" s="37">
        <v>97.790155420541822</v>
      </c>
      <c r="AL34" s="37">
        <v>98.428311003665982</v>
      </c>
      <c r="AM34" s="37">
        <v>98.391969070305009</v>
      </c>
      <c r="AN34" s="37">
        <v>98.400098186977857</v>
      </c>
      <c r="AO34" s="37">
        <v>98.555826559318504</v>
      </c>
      <c r="AP34" s="37">
        <v>99.106743570501322</v>
      </c>
      <c r="AQ34" s="37">
        <v>98.907739606461107</v>
      </c>
      <c r="AR34" s="37">
        <v>98.683531395873942</v>
      </c>
      <c r="AS34" s="37">
        <v>99.119375580233154</v>
      </c>
      <c r="AT34" s="37">
        <v>98.940594786347191</v>
      </c>
      <c r="AU34" s="37">
        <v>99.311216756420677</v>
      </c>
      <c r="AV34" s="37">
        <v>100.79921370720496</v>
      </c>
      <c r="AW34" s="37">
        <v>100.81967596902608</v>
      </c>
      <c r="AX34" s="37">
        <v>100</v>
      </c>
      <c r="AY34" s="37">
        <v>100.00000000000001</v>
      </c>
      <c r="AZ34" s="37">
        <v>100.60023512088122</v>
      </c>
      <c r="BA34" s="37">
        <v>100.63849214234921</v>
      </c>
      <c r="BB34" s="37">
        <v>100.63324491036855</v>
      </c>
      <c r="BC34" s="37">
        <v>100.95727621287676</v>
      </c>
      <c r="BD34" s="37">
        <v>98.613483367737288</v>
      </c>
      <c r="BE34" s="37">
        <v>99.022847406093689</v>
      </c>
      <c r="BF34" s="37">
        <v>98.93929586543257</v>
      </c>
      <c r="BG34" s="37">
        <v>98.098989553829824</v>
      </c>
      <c r="BH34" s="37">
        <v>98.098989553829824</v>
      </c>
      <c r="BI34" s="37">
        <v>98.098989553829824</v>
      </c>
      <c r="BJ34" s="37">
        <v>97.660200161356855</v>
      </c>
      <c r="BK34" s="37">
        <v>97.566680225988947</v>
      </c>
      <c r="BL34" s="37">
        <v>97.965669415092606</v>
      </c>
      <c r="BM34" s="37">
        <v>98.116173800713824</v>
      </c>
      <c r="BN34" s="37">
        <v>95.875508082748752</v>
      </c>
      <c r="BO34" s="37">
        <v>95.875508082748752</v>
      </c>
      <c r="BP34" s="37">
        <v>95.725003697127505</v>
      </c>
      <c r="BQ34" s="37">
        <v>95.725003697127505</v>
      </c>
      <c r="BR34" s="37">
        <v>95.725003697127505</v>
      </c>
      <c r="BS34" s="37">
        <v>94.61137844759935</v>
      </c>
      <c r="BT34" s="37">
        <v>94.61137844759935</v>
      </c>
      <c r="BU34" s="37">
        <v>94.352619412929755</v>
      </c>
      <c r="BV34" s="37">
        <v>94.352619412929755</v>
      </c>
      <c r="BW34" s="37">
        <v>94.717648103256693</v>
      </c>
      <c r="BX34" s="37">
        <v>94.593198785501599</v>
      </c>
      <c r="BY34" s="37">
        <v>94.593198785501599</v>
      </c>
      <c r="BZ34" s="37">
        <v>94.049433949599319</v>
      </c>
      <c r="CA34" s="37">
        <v>94.37455308993637</v>
      </c>
      <c r="CB34" s="37">
        <v>94.149011704206274</v>
      </c>
      <c r="CC34" s="37">
        <v>94.016103101204536</v>
      </c>
      <c r="CD34" s="37">
        <v>93.177289382938142</v>
      </c>
      <c r="CE34" s="37">
        <v>92.886906574671571</v>
      </c>
      <c r="CF34" s="37">
        <v>91.871805483192716</v>
      </c>
      <c r="CG34" s="37">
        <v>92.217971497954068</v>
      </c>
      <c r="CH34" s="37">
        <v>90.81492410037103</v>
      </c>
      <c r="CI34" s="37">
        <v>91.233046440572579</v>
      </c>
      <c r="CJ34" s="37">
        <v>90.951574007770873</v>
      </c>
      <c r="CK34" s="37">
        <v>90.951574007770873</v>
      </c>
      <c r="CL34" s="37">
        <v>90.581233209917215</v>
      </c>
      <c r="CM34" s="37">
        <v>90.581233209917215</v>
      </c>
      <c r="CN34" s="37">
        <v>90.669932886843014</v>
      </c>
      <c r="CO34" s="37">
        <v>90.214952848025533</v>
      </c>
      <c r="CP34" s="37">
        <v>90.214952848025533</v>
      </c>
      <c r="CQ34" s="37">
        <v>90.418338716905893</v>
      </c>
      <c r="CR34" s="37">
        <v>89.947446504838993</v>
      </c>
      <c r="CS34" s="37">
        <v>89.783732291623139</v>
      </c>
      <c r="CT34" s="37">
        <v>89.556023690407798</v>
      </c>
      <c r="CU34" s="37">
        <v>89.976702629205448</v>
      </c>
      <c r="CV34" s="37">
        <v>89.976702629205448</v>
      </c>
      <c r="CW34" s="37">
        <v>90.318462590978299</v>
      </c>
      <c r="CX34" s="37">
        <v>90.336763376260677</v>
      </c>
      <c r="CY34" s="37">
        <v>90.265252312603607</v>
      </c>
      <c r="CZ34" s="37">
        <v>90.265252312603607</v>
      </c>
      <c r="DA34" s="37">
        <v>90.131474954691683</v>
      </c>
      <c r="DB34" s="37">
        <v>89.831645246643234</v>
      </c>
      <c r="DC34" s="37">
        <v>89.778973063222608</v>
      </c>
      <c r="DD34" s="37">
        <v>89.778973063222608</v>
      </c>
      <c r="DE34" s="37">
        <v>89.910759694891951</v>
      </c>
      <c r="DF34" s="37">
        <v>90.75590640055367</v>
      </c>
      <c r="DG34" s="37">
        <v>93.26385078954624</v>
      </c>
      <c r="DH34" s="37">
        <v>92.889078785987508</v>
      </c>
      <c r="DI34" s="37">
        <v>94.717198969387908</v>
      </c>
      <c r="DJ34" s="37">
        <v>94.717198969387908</v>
      </c>
      <c r="DK34" s="37">
        <v>94.717198969387724</v>
      </c>
      <c r="DL34" s="37">
        <v>95.104272697477782</v>
      </c>
      <c r="DM34" s="37">
        <v>94.127193804596743</v>
      </c>
      <c r="DN34" s="37">
        <v>94.47474461086243</v>
      </c>
      <c r="DO34" s="37">
        <v>95.482227871176605</v>
      </c>
      <c r="DP34" s="37">
        <v>101.55850116772288</v>
      </c>
      <c r="DQ34" s="37">
        <v>117.74909356007056</v>
      </c>
      <c r="DR34" s="37">
        <v>121.89093350580713</v>
      </c>
      <c r="DS34" s="37">
        <v>143.42944339743877</v>
      </c>
      <c r="DT34" s="35">
        <v>100</v>
      </c>
      <c r="DU34" s="37">
        <v>105.15157176370214</v>
      </c>
      <c r="DV34" s="37">
        <v>147.14762867739202</v>
      </c>
      <c r="DW34" s="37">
        <f t="shared" si="0"/>
        <v>5.1515717637021368</v>
      </c>
      <c r="DX34" s="37">
        <f t="shared" si="1"/>
        <v>7.6552823076174121</v>
      </c>
      <c r="DZ34" s="36">
        <f t="shared" si="2"/>
        <v>0.67958961281830121</v>
      </c>
    </row>
    <row r="35" spans="1:131" s="36" customFormat="1" ht="13.5" customHeight="1">
      <c r="A35" s="3" t="s">
        <v>30</v>
      </c>
      <c r="B35" s="35">
        <v>17.742962017241734</v>
      </c>
      <c r="C35" s="35">
        <v>101.26577312490646</v>
      </c>
      <c r="D35" s="35">
        <v>72.265860502922138</v>
      </c>
      <c r="E35" s="35">
        <v>72.108592915209641</v>
      </c>
      <c r="F35" s="35">
        <v>76.773159805902125</v>
      </c>
      <c r="G35" s="35">
        <v>76.921454271513298</v>
      </c>
      <c r="H35" s="35">
        <v>76.717403513115485</v>
      </c>
      <c r="I35" s="35">
        <v>77.084864532462618</v>
      </c>
      <c r="J35" s="35">
        <v>79.452186973173269</v>
      </c>
      <c r="K35" s="35">
        <v>79.497514445841475</v>
      </c>
      <c r="L35" s="35">
        <v>82.205796019225176</v>
      </c>
      <c r="M35" s="35">
        <v>82.199770334376979</v>
      </c>
      <c r="N35" s="35">
        <v>82.313859764305093</v>
      </c>
      <c r="O35" s="35">
        <v>82.319868676067884</v>
      </c>
      <c r="P35" s="35">
        <v>84.272825240538907</v>
      </c>
      <c r="Q35" s="35">
        <v>84.272825240538907</v>
      </c>
      <c r="R35" s="35">
        <v>83.819201476834124</v>
      </c>
      <c r="S35" s="35">
        <v>83.403131342623269</v>
      </c>
      <c r="T35" s="35">
        <v>84.337329861498944</v>
      </c>
      <c r="U35" s="35">
        <v>83.890361707165582</v>
      </c>
      <c r="V35" s="35">
        <v>83.876615188766337</v>
      </c>
      <c r="W35" s="35">
        <v>83.374414840970019</v>
      </c>
      <c r="X35" s="35">
        <v>84.218866578927347</v>
      </c>
      <c r="Y35" s="35">
        <v>84.419041657017928</v>
      </c>
      <c r="Z35" s="35">
        <v>84.056282690961694</v>
      </c>
      <c r="AA35" s="35">
        <v>84.470205633871942</v>
      </c>
      <c r="AB35" s="35">
        <v>84.74414428357295</v>
      </c>
      <c r="AC35" s="35">
        <v>85.853442713827675</v>
      </c>
      <c r="AD35" s="35">
        <v>86.324255539886735</v>
      </c>
      <c r="AE35" s="35">
        <v>86.176308545129743</v>
      </c>
      <c r="AF35" s="35">
        <v>87.120163753681211</v>
      </c>
      <c r="AG35" s="35">
        <v>87.392987625165532</v>
      </c>
      <c r="AH35" s="35">
        <v>87.872566661746689</v>
      </c>
      <c r="AI35" s="35">
        <v>89.361251626653257</v>
      </c>
      <c r="AJ35" s="35">
        <v>89.478911400250482</v>
      </c>
      <c r="AK35" s="35">
        <v>89.964795448693536</v>
      </c>
      <c r="AL35" s="35">
        <v>90.335763236163515</v>
      </c>
      <c r="AM35" s="35">
        <v>90.331188302183378</v>
      </c>
      <c r="AN35" s="35">
        <v>93.771777536306857</v>
      </c>
      <c r="AO35" s="35">
        <v>95.233454465327398</v>
      </c>
      <c r="AP35" s="35">
        <v>97.813724468954774</v>
      </c>
      <c r="AQ35" s="35">
        <v>98.19214824060127</v>
      </c>
      <c r="AR35" s="35">
        <v>99.432223185548253</v>
      </c>
      <c r="AS35" s="35">
        <v>99.526031048600203</v>
      </c>
      <c r="AT35" s="35">
        <v>99.831769832755029</v>
      </c>
      <c r="AU35" s="35">
        <v>99.587676836218876</v>
      </c>
      <c r="AV35" s="35">
        <v>100.2847265880475</v>
      </c>
      <c r="AW35" s="35">
        <v>99.738816150414578</v>
      </c>
      <c r="AX35" s="35">
        <v>100</v>
      </c>
      <c r="AY35" s="35">
        <v>100.00108711638651</v>
      </c>
      <c r="AZ35" s="35">
        <v>100.41419902159025</v>
      </c>
      <c r="BA35" s="35">
        <v>100.44880186240331</v>
      </c>
      <c r="BB35" s="35">
        <v>102.05638042156517</v>
      </c>
      <c r="BC35" s="35">
        <v>102.07316444813645</v>
      </c>
      <c r="BD35" s="35">
        <v>102.0648218921728</v>
      </c>
      <c r="BE35" s="35">
        <v>102.0519553934563</v>
      </c>
      <c r="BF35" s="35">
        <v>102.86248510753229</v>
      </c>
      <c r="BG35" s="35">
        <v>103.2674530123348</v>
      </c>
      <c r="BH35" s="35">
        <v>103.25429293967379</v>
      </c>
      <c r="BI35" s="35">
        <v>103.24380398013855</v>
      </c>
      <c r="BJ35" s="35">
        <v>103.63087059003304</v>
      </c>
      <c r="BK35" s="35">
        <v>103.63133381283573</v>
      </c>
      <c r="BL35" s="35">
        <v>103.51259210081344</v>
      </c>
      <c r="BM35" s="35">
        <v>102.66615420632425</v>
      </c>
      <c r="BN35" s="35">
        <v>102.53055970005651</v>
      </c>
      <c r="BO35" s="35">
        <v>102.47363211924322</v>
      </c>
      <c r="BP35" s="35">
        <v>102.47252176458198</v>
      </c>
      <c r="BQ35" s="35">
        <v>102.7754701733694</v>
      </c>
      <c r="BR35" s="35">
        <v>102.77918694447786</v>
      </c>
      <c r="BS35" s="35">
        <v>103.2400759029384</v>
      </c>
      <c r="BT35" s="35">
        <v>103.24325749786067</v>
      </c>
      <c r="BU35" s="35">
        <v>103.21391129763079</v>
      </c>
      <c r="BV35" s="35">
        <v>103.3791968922681</v>
      </c>
      <c r="BW35" s="35">
        <v>103.46088454797469</v>
      </c>
      <c r="BX35" s="35">
        <v>103.36432702614773</v>
      </c>
      <c r="BY35" s="35">
        <v>103.3018879550163</v>
      </c>
      <c r="BZ35" s="35">
        <v>99.842785849454202</v>
      </c>
      <c r="CA35" s="35">
        <v>100.02399464367792</v>
      </c>
      <c r="CB35" s="35">
        <v>100.00404174856939</v>
      </c>
      <c r="CC35" s="35">
        <v>99.44421982686535</v>
      </c>
      <c r="CD35" s="35">
        <v>99.468838517529505</v>
      </c>
      <c r="CE35" s="35">
        <v>98.856387954152638</v>
      </c>
      <c r="CF35" s="35">
        <v>98.772935955155887</v>
      </c>
      <c r="CG35" s="35">
        <v>98.760175118889578</v>
      </c>
      <c r="CH35" s="35">
        <v>98.941713173750728</v>
      </c>
      <c r="CI35" s="35">
        <v>98.905948021017281</v>
      </c>
      <c r="CJ35" s="35">
        <v>98.782445410214947</v>
      </c>
      <c r="CK35" s="35">
        <v>97.760321397347852</v>
      </c>
      <c r="CL35" s="35">
        <v>97.736782345472733</v>
      </c>
      <c r="CM35" s="35">
        <v>97.856175210445571</v>
      </c>
      <c r="CN35" s="35">
        <v>98.42295037386026</v>
      </c>
      <c r="CO35" s="35">
        <v>98.466088548234779</v>
      </c>
      <c r="CP35" s="35">
        <v>98.468014653523696</v>
      </c>
      <c r="CQ35" s="35">
        <v>97.376549757359356</v>
      </c>
      <c r="CR35" s="35">
        <v>97.251311167725234</v>
      </c>
      <c r="CS35" s="35">
        <v>97.251772837352689</v>
      </c>
      <c r="CT35" s="35">
        <v>96.673447777603997</v>
      </c>
      <c r="CU35" s="35">
        <v>96.767007355502216</v>
      </c>
      <c r="CV35" s="35">
        <v>96.897018708905037</v>
      </c>
      <c r="CW35" s="35">
        <v>96.833675309132857</v>
      </c>
      <c r="CX35" s="35">
        <v>96.869768618478759</v>
      </c>
      <c r="CY35" s="35">
        <v>96.863274834880428</v>
      </c>
      <c r="CZ35" s="35">
        <v>96.068390686921674</v>
      </c>
      <c r="DA35" s="35">
        <v>96.075484221715286</v>
      </c>
      <c r="DB35" s="35">
        <v>96.130829432899816</v>
      </c>
      <c r="DC35" s="35">
        <v>96.356760515055583</v>
      </c>
      <c r="DD35" s="35">
        <v>96.591114532687698</v>
      </c>
      <c r="DE35" s="35">
        <v>96.652493033742672</v>
      </c>
      <c r="DF35" s="35">
        <v>96.240786905752159</v>
      </c>
      <c r="DG35" s="35">
        <v>96.259045362502206</v>
      </c>
      <c r="DH35" s="35">
        <v>96.263924204910467</v>
      </c>
      <c r="DI35" s="35">
        <v>95.554832272884894</v>
      </c>
      <c r="DJ35" s="35">
        <v>95.54918165449142</v>
      </c>
      <c r="DK35" s="35">
        <v>95.544671904532734</v>
      </c>
      <c r="DL35" s="35">
        <v>95.394161713086902</v>
      </c>
      <c r="DM35" s="35">
        <v>95.391027124566548</v>
      </c>
      <c r="DN35" s="35">
        <v>95.394611975554383</v>
      </c>
      <c r="DO35" s="35">
        <v>95.904622263256101</v>
      </c>
      <c r="DP35" s="35">
        <v>98.719739716580349</v>
      </c>
      <c r="DQ35" s="35">
        <v>103.46144599459308</v>
      </c>
      <c r="DR35" s="35">
        <v>106.32900473910352</v>
      </c>
      <c r="DS35" s="35">
        <v>110.95730201840308</v>
      </c>
      <c r="DT35" s="35">
        <v>100</v>
      </c>
      <c r="DU35" s="35">
        <v>102.34448126577043</v>
      </c>
      <c r="DV35" s="35">
        <v>114.03551403703099</v>
      </c>
      <c r="DW35" s="35">
        <f t="shared" si="0"/>
        <v>2.3444812657704261</v>
      </c>
      <c r="DX35" s="35">
        <f t="shared" si="1"/>
        <v>3.8810757258729751</v>
      </c>
      <c r="DZ35" s="36">
        <f t="shared" si="2"/>
        <v>0.87691979857719404</v>
      </c>
    </row>
    <row r="36" spans="1:131" s="36" customFormat="1" ht="13">
      <c r="A36" s="3" t="s">
        <v>31</v>
      </c>
      <c r="B36" s="35">
        <v>5.8817960352752792</v>
      </c>
      <c r="C36" s="35"/>
      <c r="D36" s="35"/>
      <c r="E36" s="35"/>
      <c r="F36" s="35">
        <v>59.040322786592156</v>
      </c>
      <c r="G36" s="35">
        <v>59.491634970470024</v>
      </c>
      <c r="H36" s="35">
        <v>59.491634970469732</v>
      </c>
      <c r="I36" s="35">
        <v>59.934978532596674</v>
      </c>
      <c r="J36" s="35">
        <v>60.32392657578395</v>
      </c>
      <c r="K36" s="35">
        <v>60.213425207082437</v>
      </c>
      <c r="L36" s="35">
        <v>60.213425207082437</v>
      </c>
      <c r="M36" s="35">
        <v>60.213425207082437</v>
      </c>
      <c r="N36" s="35">
        <v>60.213425207082437</v>
      </c>
      <c r="O36" s="35">
        <v>59.740801238749206</v>
      </c>
      <c r="P36" s="35">
        <v>59.807131450364594</v>
      </c>
      <c r="Q36" s="35">
        <v>59.740801238749206</v>
      </c>
      <c r="R36" s="35">
        <v>59.020643802056462</v>
      </c>
      <c r="S36" s="35">
        <v>57.661250823685592</v>
      </c>
      <c r="T36" s="35">
        <v>58.996954065174855</v>
      </c>
      <c r="U36" s="35">
        <v>59.343280153249218</v>
      </c>
      <c r="V36" s="35">
        <v>59.349672044213882</v>
      </c>
      <c r="W36" s="35">
        <v>57.833270739873079</v>
      </c>
      <c r="X36" s="35">
        <v>60.365523768495066</v>
      </c>
      <c r="Y36" s="35">
        <v>59.224488090159696</v>
      </c>
      <c r="Z36" s="35">
        <v>62.400286811067595</v>
      </c>
      <c r="AA36" s="35">
        <v>62.423905546567646</v>
      </c>
      <c r="AB36" s="35">
        <v>62.423905546567646</v>
      </c>
      <c r="AC36" s="35">
        <v>65.641230523371959</v>
      </c>
      <c r="AD36" s="35">
        <v>65.641230523371959</v>
      </c>
      <c r="AE36" s="35">
        <v>65.641230523371959</v>
      </c>
      <c r="AF36" s="35">
        <v>70.605646557464382</v>
      </c>
      <c r="AG36" s="35">
        <v>70.605646557464382</v>
      </c>
      <c r="AH36" s="35">
        <v>70.605646557464382</v>
      </c>
      <c r="AI36" s="35">
        <v>71.987887867891871</v>
      </c>
      <c r="AJ36" s="35">
        <v>71.987887867891871</v>
      </c>
      <c r="AK36" s="35">
        <v>71.987887867891871</v>
      </c>
      <c r="AL36" s="35">
        <v>77.39590491410307</v>
      </c>
      <c r="AM36" s="35">
        <v>77.39590491410307</v>
      </c>
      <c r="AN36" s="35">
        <v>77.39590491410307</v>
      </c>
      <c r="AO36" s="35">
        <v>86.885990145158999</v>
      </c>
      <c r="AP36" s="35">
        <v>86.885990145159141</v>
      </c>
      <c r="AQ36" s="35">
        <v>86.885990145159141</v>
      </c>
      <c r="AR36" s="35">
        <v>97.268078306032777</v>
      </c>
      <c r="AS36" s="35">
        <v>97.268078306032777</v>
      </c>
      <c r="AT36" s="35">
        <v>97.268078306032777</v>
      </c>
      <c r="AU36" s="35">
        <v>99.997609535224413</v>
      </c>
      <c r="AV36" s="35">
        <v>100</v>
      </c>
      <c r="AW36" s="35">
        <v>100</v>
      </c>
      <c r="AX36" s="35">
        <v>100</v>
      </c>
      <c r="AY36" s="35">
        <v>100.00000000000003</v>
      </c>
      <c r="AZ36" s="35">
        <v>101.40208594934739</v>
      </c>
      <c r="BA36" s="35">
        <v>101.46613541388686</v>
      </c>
      <c r="BB36" s="35">
        <v>106.31001545832213</v>
      </c>
      <c r="BC36" s="35">
        <v>106.31001545832213</v>
      </c>
      <c r="BD36" s="35">
        <v>106.31001545832213</v>
      </c>
      <c r="BE36" s="35">
        <v>106.31001545832213</v>
      </c>
      <c r="BF36" s="35">
        <v>108.82182567411355</v>
      </c>
      <c r="BG36" s="35">
        <v>110.08334708757731</v>
      </c>
      <c r="BH36" s="35">
        <v>110.09447267447807</v>
      </c>
      <c r="BI36" s="35">
        <v>110.09666737681783</v>
      </c>
      <c r="BJ36" s="35">
        <v>111.29572591846294</v>
      </c>
      <c r="BK36" s="35">
        <v>111.2960158073203</v>
      </c>
      <c r="BL36" s="35">
        <v>111.2960158073203</v>
      </c>
      <c r="BM36" s="35">
        <v>108.76574620103062</v>
      </c>
      <c r="BN36" s="35">
        <v>108.76574620103062</v>
      </c>
      <c r="BO36" s="35">
        <v>108.76574620103062</v>
      </c>
      <c r="BP36" s="35">
        <v>108.76574620103062</v>
      </c>
      <c r="BQ36" s="35">
        <v>109.49696846443116</v>
      </c>
      <c r="BR36" s="35">
        <v>109.49696846443116</v>
      </c>
      <c r="BS36" s="35">
        <v>110.87124622051689</v>
      </c>
      <c r="BT36" s="35">
        <v>110.87124622051689</v>
      </c>
      <c r="BU36" s="35">
        <v>110.87124622051689</v>
      </c>
      <c r="BV36" s="35">
        <v>111.52444529444506</v>
      </c>
      <c r="BW36" s="35">
        <v>111.52444529444506</v>
      </c>
      <c r="BX36" s="35">
        <v>111.52393618544939</v>
      </c>
      <c r="BY36" s="35">
        <v>111.52444529444506</v>
      </c>
      <c r="BZ36" s="35">
        <v>101.33884946000514</v>
      </c>
      <c r="CA36" s="35">
        <v>101.33884946000514</v>
      </c>
      <c r="CB36" s="35">
        <v>101.33884946000514</v>
      </c>
      <c r="CC36" s="35">
        <v>99.693374314947775</v>
      </c>
      <c r="CD36" s="35">
        <v>99.693374314947775</v>
      </c>
      <c r="CE36" s="35">
        <v>98.015799106838543</v>
      </c>
      <c r="CF36" s="35">
        <v>98.015799106838543</v>
      </c>
      <c r="CG36" s="35">
        <v>98.015799106838543</v>
      </c>
      <c r="CH36" s="35">
        <v>98.685006241744333</v>
      </c>
      <c r="CI36" s="35">
        <v>98.685006241744333</v>
      </c>
      <c r="CJ36" s="35">
        <v>98.685006241744333</v>
      </c>
      <c r="CK36" s="35">
        <v>95.771070545195769</v>
      </c>
      <c r="CL36" s="35">
        <v>95.771211812445529</v>
      </c>
      <c r="CM36" s="35">
        <v>95.771070545195769</v>
      </c>
      <c r="CN36" s="35">
        <v>97.390640069033921</v>
      </c>
      <c r="CO36" s="35">
        <v>97.390640069033921</v>
      </c>
      <c r="CP36" s="35">
        <v>97.390640069033921</v>
      </c>
      <c r="CQ36" s="35">
        <v>94.136101536608066</v>
      </c>
      <c r="CR36" s="35">
        <v>94.136101536608066</v>
      </c>
      <c r="CS36" s="35">
        <v>94.136101536608066</v>
      </c>
      <c r="CT36" s="35">
        <v>92.377299546484323</v>
      </c>
      <c r="CU36" s="35">
        <v>92.377299546484323</v>
      </c>
      <c r="CV36" s="35">
        <v>92.377299546484323</v>
      </c>
      <c r="CW36" s="35">
        <v>92.058074258739722</v>
      </c>
      <c r="CX36" s="35">
        <v>92.058019407359623</v>
      </c>
      <c r="CY36" s="35">
        <v>92.058019407359623</v>
      </c>
      <c r="CZ36" s="35">
        <v>89.643440302252174</v>
      </c>
      <c r="DA36" s="35">
        <v>89.643440302252174</v>
      </c>
      <c r="DB36" s="35">
        <v>89.643440302252174</v>
      </c>
      <c r="DC36" s="35">
        <v>90.24862055881637</v>
      </c>
      <c r="DD36" s="35">
        <v>90.24862055881637</v>
      </c>
      <c r="DE36" s="35">
        <v>90.24862055881637</v>
      </c>
      <c r="DF36" s="35">
        <v>88.9934201411195</v>
      </c>
      <c r="DG36" s="35">
        <v>88.9934201411195</v>
      </c>
      <c r="DH36" s="35">
        <v>88.9934201411195</v>
      </c>
      <c r="DI36" s="35">
        <v>86.858081866268549</v>
      </c>
      <c r="DJ36" s="35">
        <v>86.858081866268549</v>
      </c>
      <c r="DK36" s="35">
        <v>86.858081866268549</v>
      </c>
      <c r="DL36" s="35">
        <v>86.408204360772544</v>
      </c>
      <c r="DM36" s="35">
        <v>86.408204360772544</v>
      </c>
      <c r="DN36" s="35">
        <v>86.408204360772544</v>
      </c>
      <c r="DO36" s="35">
        <v>87.678493540179431</v>
      </c>
      <c r="DP36" s="35">
        <v>87.678493540179431</v>
      </c>
      <c r="DQ36" s="35">
        <v>87.678493540179431</v>
      </c>
      <c r="DR36" s="35">
        <v>93.461838969856643</v>
      </c>
      <c r="DS36" s="35">
        <v>93.461838969856643</v>
      </c>
      <c r="DT36" s="35">
        <v>100</v>
      </c>
      <c r="DU36" s="35">
        <v>103.2218527627862</v>
      </c>
      <c r="DV36" s="35">
        <v>93.461838969856643</v>
      </c>
      <c r="DW36" s="35">
        <f t="shared" si="0"/>
        <v>3.2218527627861988</v>
      </c>
      <c r="DX36" s="35">
        <f t="shared" si="1"/>
        <v>12.367858029758878</v>
      </c>
      <c r="DZ36" s="36">
        <f t="shared" si="2"/>
        <v>1.0699554074925923</v>
      </c>
    </row>
    <row r="37" spans="1:131" ht="15" customHeight="1">
      <c r="A37" s="1" t="s">
        <v>31</v>
      </c>
      <c r="B37" s="37">
        <v>5.8817960352752792</v>
      </c>
      <c r="C37" s="37"/>
      <c r="D37" s="37"/>
      <c r="E37" s="37"/>
      <c r="F37" s="37">
        <v>59.040322786592156</v>
      </c>
      <c r="G37" s="37">
        <v>59.491634970470024</v>
      </c>
      <c r="H37" s="37">
        <v>59.491634970469732</v>
      </c>
      <c r="I37" s="35">
        <v>59.934978532596674</v>
      </c>
      <c r="J37" s="37">
        <v>60.32392657578395</v>
      </c>
      <c r="K37" s="35">
        <v>60.213425207082437</v>
      </c>
      <c r="L37" s="35">
        <v>60.213425207082437</v>
      </c>
      <c r="M37" s="35">
        <v>60.213425207082437</v>
      </c>
      <c r="N37" s="35">
        <v>60.213425207082437</v>
      </c>
      <c r="O37" s="37">
        <v>59.740801238749206</v>
      </c>
      <c r="P37" s="37">
        <v>59.807131450364594</v>
      </c>
      <c r="Q37" s="37">
        <v>59.740801238749206</v>
      </c>
      <c r="R37" s="37">
        <v>59.020643802056462</v>
      </c>
      <c r="S37" s="37">
        <v>57.661250823685592</v>
      </c>
      <c r="T37" s="37">
        <v>58.996954065174855</v>
      </c>
      <c r="U37" s="37">
        <v>59.343280153249218</v>
      </c>
      <c r="V37" s="37">
        <v>59.349672044213882</v>
      </c>
      <c r="W37" s="37">
        <v>57.833270739873079</v>
      </c>
      <c r="X37" s="37">
        <v>60.365523768495066</v>
      </c>
      <c r="Y37" s="37">
        <v>59.224488090159696</v>
      </c>
      <c r="Z37" s="37">
        <v>62.400286811067595</v>
      </c>
      <c r="AA37" s="37">
        <v>62.423905546567646</v>
      </c>
      <c r="AB37" s="37">
        <v>62.423905546567646</v>
      </c>
      <c r="AC37" s="37">
        <v>65.641230523371959</v>
      </c>
      <c r="AD37" s="37">
        <v>65.641230523371959</v>
      </c>
      <c r="AE37" s="37">
        <v>65.641230523371959</v>
      </c>
      <c r="AF37" s="37">
        <v>70.605646557464382</v>
      </c>
      <c r="AG37" s="37">
        <v>70.605646557464382</v>
      </c>
      <c r="AH37" s="37">
        <v>70.605646557464382</v>
      </c>
      <c r="AI37" s="37">
        <v>71.987887867891871</v>
      </c>
      <c r="AJ37" s="37">
        <v>71.987887867891871</v>
      </c>
      <c r="AK37" s="37">
        <v>71.987887867891871</v>
      </c>
      <c r="AL37" s="37">
        <v>77.39590491410307</v>
      </c>
      <c r="AM37" s="37">
        <v>77.39590491410307</v>
      </c>
      <c r="AN37" s="37">
        <v>77.39590491410307</v>
      </c>
      <c r="AO37" s="37">
        <v>86.885990145158999</v>
      </c>
      <c r="AP37" s="37">
        <v>86.885990145159141</v>
      </c>
      <c r="AQ37" s="37">
        <v>86.885990145159141</v>
      </c>
      <c r="AR37" s="37">
        <v>97.268078306032777</v>
      </c>
      <c r="AS37" s="37">
        <v>97.268078306032777</v>
      </c>
      <c r="AT37" s="37">
        <v>97.268078306032777</v>
      </c>
      <c r="AU37" s="37">
        <v>99.997609535224413</v>
      </c>
      <c r="AV37" s="37">
        <v>100</v>
      </c>
      <c r="AW37" s="37">
        <v>100</v>
      </c>
      <c r="AX37" s="37">
        <v>100</v>
      </c>
      <c r="AY37" s="37">
        <v>100.00000000000003</v>
      </c>
      <c r="AZ37" s="37">
        <v>101.40208594934739</v>
      </c>
      <c r="BA37" s="37">
        <v>101.46613541388686</v>
      </c>
      <c r="BB37" s="37">
        <v>106.31001545832213</v>
      </c>
      <c r="BC37" s="37">
        <v>106.31001545832213</v>
      </c>
      <c r="BD37" s="37">
        <v>106.31001545832213</v>
      </c>
      <c r="BE37" s="37">
        <v>106.31001545832213</v>
      </c>
      <c r="BF37" s="37">
        <v>108.82182567411355</v>
      </c>
      <c r="BG37" s="37">
        <v>110.08334708757731</v>
      </c>
      <c r="BH37" s="37">
        <v>110.09447267447807</v>
      </c>
      <c r="BI37" s="37">
        <v>110.09666737681783</v>
      </c>
      <c r="BJ37" s="37">
        <v>111.29572591846294</v>
      </c>
      <c r="BK37" s="37">
        <v>111.2960158073203</v>
      </c>
      <c r="BL37" s="37">
        <v>111.2960158073203</v>
      </c>
      <c r="BM37" s="37">
        <v>108.76574620103062</v>
      </c>
      <c r="BN37" s="37">
        <v>108.76574620103062</v>
      </c>
      <c r="BO37" s="37">
        <v>108.76574620103062</v>
      </c>
      <c r="BP37" s="37">
        <v>108.76574620103062</v>
      </c>
      <c r="BQ37" s="37">
        <v>109.49696846443116</v>
      </c>
      <c r="BR37" s="37">
        <v>109.49696846443116</v>
      </c>
      <c r="BS37" s="37">
        <v>110.87124622051689</v>
      </c>
      <c r="BT37" s="37">
        <v>110.87124622051689</v>
      </c>
      <c r="BU37" s="37">
        <v>110.87124622051689</v>
      </c>
      <c r="BV37" s="37">
        <v>111.52444529444506</v>
      </c>
      <c r="BW37" s="37">
        <v>111.52444529444506</v>
      </c>
      <c r="BX37" s="37">
        <v>111.52393618544939</v>
      </c>
      <c r="BY37" s="37">
        <v>111.52444529444506</v>
      </c>
      <c r="BZ37" s="37">
        <v>101.33884946000514</v>
      </c>
      <c r="CA37" s="37">
        <v>101.33884946000514</v>
      </c>
      <c r="CB37" s="37">
        <v>101.33884946000514</v>
      </c>
      <c r="CC37" s="37">
        <v>99.693374314947775</v>
      </c>
      <c r="CD37" s="37">
        <v>99.693374314947775</v>
      </c>
      <c r="CE37" s="37">
        <v>98.015799106838543</v>
      </c>
      <c r="CF37" s="37">
        <v>98.015799106838543</v>
      </c>
      <c r="CG37" s="37">
        <v>98.015799106838543</v>
      </c>
      <c r="CH37" s="37">
        <v>98.685006241744333</v>
      </c>
      <c r="CI37" s="37">
        <v>98.685006241744333</v>
      </c>
      <c r="CJ37" s="37">
        <v>98.685006241744333</v>
      </c>
      <c r="CK37" s="37">
        <v>95.771070545195769</v>
      </c>
      <c r="CL37" s="37">
        <v>95.771211812445529</v>
      </c>
      <c r="CM37" s="37">
        <v>95.771070545195769</v>
      </c>
      <c r="CN37" s="37">
        <v>97.390640069033921</v>
      </c>
      <c r="CO37" s="37">
        <v>97.390640069033921</v>
      </c>
      <c r="CP37" s="37">
        <v>97.390640069033921</v>
      </c>
      <c r="CQ37" s="37">
        <v>94.136101536608066</v>
      </c>
      <c r="CR37" s="37">
        <v>94.136101536608066</v>
      </c>
      <c r="CS37" s="37">
        <v>94.136101536608066</v>
      </c>
      <c r="CT37" s="37">
        <v>92.377299546484323</v>
      </c>
      <c r="CU37" s="37">
        <v>92.377299546484323</v>
      </c>
      <c r="CV37" s="37">
        <v>92.377299546484323</v>
      </c>
      <c r="CW37" s="37">
        <v>92.058074258739722</v>
      </c>
      <c r="CX37" s="37">
        <v>92.058019407359623</v>
      </c>
      <c r="CY37" s="37">
        <v>92.058019407359623</v>
      </c>
      <c r="CZ37" s="37">
        <v>89.643440302252174</v>
      </c>
      <c r="DA37" s="37">
        <v>89.643440302252174</v>
      </c>
      <c r="DB37" s="37">
        <v>89.643440302252174</v>
      </c>
      <c r="DC37" s="37">
        <v>90.24862055881637</v>
      </c>
      <c r="DD37" s="37">
        <v>90.24862055881637</v>
      </c>
      <c r="DE37" s="37">
        <v>90.24862055881637</v>
      </c>
      <c r="DF37" s="37">
        <v>88.9934201411195</v>
      </c>
      <c r="DG37" s="37">
        <v>88.9934201411195</v>
      </c>
      <c r="DH37" s="37">
        <v>88.9934201411195</v>
      </c>
      <c r="DI37" s="37">
        <v>86.858081866268549</v>
      </c>
      <c r="DJ37" s="37">
        <v>86.858081866268549</v>
      </c>
      <c r="DK37" s="37">
        <v>86.858081866268549</v>
      </c>
      <c r="DL37" s="37">
        <v>86.408204360772544</v>
      </c>
      <c r="DM37" s="37">
        <v>86.408204360772544</v>
      </c>
      <c r="DN37" s="37">
        <v>86.408204360772544</v>
      </c>
      <c r="DO37" s="37">
        <v>87.678493540179431</v>
      </c>
      <c r="DP37" s="37">
        <v>87.678493540179431</v>
      </c>
      <c r="DQ37" s="37">
        <v>87.678493540179431</v>
      </c>
      <c r="DR37" s="37">
        <v>93.461838969856643</v>
      </c>
      <c r="DS37" s="37">
        <v>93.461838969856643</v>
      </c>
      <c r="DT37" s="35">
        <v>100</v>
      </c>
      <c r="DU37" s="37">
        <v>103.2218527627862</v>
      </c>
      <c r="DV37" s="37">
        <v>93.461838969856643</v>
      </c>
      <c r="DW37" s="37">
        <f t="shared" si="0"/>
        <v>3.2218527627861988</v>
      </c>
      <c r="DX37" s="37">
        <f t="shared" si="1"/>
        <v>12.367858029758878</v>
      </c>
      <c r="DZ37" s="36">
        <f t="shared" si="2"/>
        <v>1.0699554074925923</v>
      </c>
    </row>
    <row r="38" spans="1:131" s="36" customFormat="1" ht="15.75" customHeight="1">
      <c r="A38" s="3" t="s">
        <v>32</v>
      </c>
      <c r="B38" s="35">
        <v>0.20901489077368215</v>
      </c>
      <c r="C38" s="35">
        <v>99.837799628464708</v>
      </c>
      <c r="D38" s="35">
        <v>128.3648119006593</v>
      </c>
      <c r="E38" s="35">
        <v>116.23659990216613</v>
      </c>
      <c r="F38" s="35">
        <v>109.82344367946209</v>
      </c>
      <c r="G38" s="35">
        <v>105.62220686959441</v>
      </c>
      <c r="H38" s="35">
        <v>96.790490946547962</v>
      </c>
      <c r="I38" s="35">
        <v>102.9826045305588</v>
      </c>
      <c r="J38" s="35">
        <v>100.10780393204645</v>
      </c>
      <c r="K38" s="35">
        <v>100.00224025280011</v>
      </c>
      <c r="L38" s="35">
        <v>98.686890786306989</v>
      </c>
      <c r="M38" s="35">
        <v>98.801466266509891</v>
      </c>
      <c r="N38" s="35">
        <v>98.15398073747896</v>
      </c>
      <c r="O38" s="35">
        <v>99.689501612136084</v>
      </c>
      <c r="P38" s="35">
        <v>99.212387657420408</v>
      </c>
      <c r="Q38" s="35">
        <v>98.151162352842817</v>
      </c>
      <c r="R38" s="35">
        <v>95.928067970899633</v>
      </c>
      <c r="S38" s="35">
        <v>95.817789063960291</v>
      </c>
      <c r="T38" s="35">
        <v>97.153248392694721</v>
      </c>
      <c r="U38" s="35">
        <v>96.135325098259258</v>
      </c>
      <c r="V38" s="35">
        <v>94.849627728887896</v>
      </c>
      <c r="W38" s="35">
        <v>95.83537755036518</v>
      </c>
      <c r="X38" s="35">
        <v>96.612800796940945</v>
      </c>
      <c r="Y38" s="35">
        <v>97.938548132650297</v>
      </c>
      <c r="Z38" s="35">
        <v>94.758580805412848</v>
      </c>
      <c r="AA38" s="35">
        <v>95.556429534820992</v>
      </c>
      <c r="AB38" s="35">
        <v>96.161758076042346</v>
      </c>
      <c r="AC38" s="35">
        <v>97.183899966932074</v>
      </c>
      <c r="AD38" s="35">
        <v>98.829406233884058</v>
      </c>
      <c r="AE38" s="35">
        <v>97.939055432223924</v>
      </c>
      <c r="AF38" s="35">
        <v>98.386453606185739</v>
      </c>
      <c r="AG38" s="35">
        <v>98.209152405207419</v>
      </c>
      <c r="AH38" s="35">
        <v>99.743012715997821</v>
      </c>
      <c r="AI38" s="35">
        <v>100.34628535894716</v>
      </c>
      <c r="AJ38" s="35">
        <v>101.0210071418435</v>
      </c>
      <c r="AK38" s="35">
        <v>101.44146503844865</v>
      </c>
      <c r="AL38" s="35">
        <v>99.888661093580367</v>
      </c>
      <c r="AM38" s="35">
        <v>100.08678827705447</v>
      </c>
      <c r="AN38" s="35">
        <v>99.813527356730262</v>
      </c>
      <c r="AO38" s="35">
        <v>99.202872169985952</v>
      </c>
      <c r="AP38" s="35">
        <v>99.684192665436072</v>
      </c>
      <c r="AQ38" s="35">
        <v>99.736658121338863</v>
      </c>
      <c r="AR38" s="35">
        <v>99.886551795353228</v>
      </c>
      <c r="AS38" s="35">
        <v>99.581571301689337</v>
      </c>
      <c r="AT38" s="35">
        <v>100.83097005156968</v>
      </c>
      <c r="AU38" s="35">
        <v>100.21927356570058</v>
      </c>
      <c r="AV38" s="35">
        <v>99.597164088583597</v>
      </c>
      <c r="AW38" s="35">
        <v>100.12901429156349</v>
      </c>
      <c r="AX38" s="35">
        <v>100</v>
      </c>
      <c r="AY38" s="35">
        <v>100.09228368697914</v>
      </c>
      <c r="AZ38" s="35">
        <v>95.529089074483053</v>
      </c>
      <c r="BA38" s="35">
        <v>95.134466895889318</v>
      </c>
      <c r="BB38" s="35">
        <v>95.249752639584969</v>
      </c>
      <c r="BC38" s="35">
        <v>94.909367027583485</v>
      </c>
      <c r="BD38" s="35">
        <v>95.02019579589134</v>
      </c>
      <c r="BE38" s="35">
        <v>94.790793860823442</v>
      </c>
      <c r="BF38" s="35">
        <v>94.512001615403435</v>
      </c>
      <c r="BG38" s="35">
        <v>94.393035217903829</v>
      </c>
      <c r="BH38" s="35">
        <v>94.324468604971614</v>
      </c>
      <c r="BI38" s="35">
        <v>93.415068417548156</v>
      </c>
      <c r="BJ38" s="35">
        <v>93.941505127136722</v>
      </c>
      <c r="BK38" s="35">
        <v>94.238823092633382</v>
      </c>
      <c r="BL38" s="35">
        <v>94.149032311772956</v>
      </c>
      <c r="BM38" s="35">
        <v>93.722035208425822</v>
      </c>
      <c r="BN38" s="35">
        <v>95.989607401078985</v>
      </c>
      <c r="BO38" s="35">
        <v>95.992767320559054</v>
      </c>
      <c r="BP38" s="35">
        <v>95.776951801141479</v>
      </c>
      <c r="BQ38" s="35">
        <v>95.605545434429857</v>
      </c>
      <c r="BR38" s="35">
        <v>95.841938722280389</v>
      </c>
      <c r="BS38" s="35">
        <v>95.704969525964501</v>
      </c>
      <c r="BT38" s="35">
        <v>96.061834138147248</v>
      </c>
      <c r="BU38" s="35">
        <v>96.245548215580357</v>
      </c>
      <c r="BV38" s="35">
        <v>96.020990560734163</v>
      </c>
      <c r="BW38" s="35">
        <v>95.725126665787528</v>
      </c>
      <c r="BX38" s="35">
        <v>95.578599842317217</v>
      </c>
      <c r="BY38" s="35">
        <v>95.629399705254826</v>
      </c>
      <c r="BZ38" s="35">
        <v>95.348432552609253</v>
      </c>
      <c r="CA38" s="35">
        <v>95.411793932427102</v>
      </c>
      <c r="CB38" s="35">
        <v>95.317422197892995</v>
      </c>
      <c r="CC38" s="35">
        <v>94.886799670505866</v>
      </c>
      <c r="CD38" s="35">
        <v>94.838508695427578</v>
      </c>
      <c r="CE38" s="35">
        <v>94.795913501930485</v>
      </c>
      <c r="CF38" s="35">
        <v>94.337620738860693</v>
      </c>
      <c r="CG38" s="35">
        <v>94.249165389707187</v>
      </c>
      <c r="CH38" s="35">
        <v>93.98529962888621</v>
      </c>
      <c r="CI38" s="35">
        <v>93.706609653838555</v>
      </c>
      <c r="CJ38" s="35">
        <v>93.506501529876431</v>
      </c>
      <c r="CK38" s="35">
        <v>93.222697523549812</v>
      </c>
      <c r="CL38" s="35">
        <v>92.942348378045452</v>
      </c>
      <c r="CM38" s="35">
        <v>92.600651843021879</v>
      </c>
      <c r="CN38" s="35">
        <v>92.493067610392814</v>
      </c>
      <c r="CO38" s="35">
        <v>92.198942011029018</v>
      </c>
      <c r="CP38" s="35">
        <v>92.009075248362535</v>
      </c>
      <c r="CQ38" s="35">
        <v>91.863959207012869</v>
      </c>
      <c r="CR38" s="35">
        <v>91.959947376072563</v>
      </c>
      <c r="CS38" s="35">
        <v>91.76899881775627</v>
      </c>
      <c r="CT38" s="35">
        <v>91.806109185551065</v>
      </c>
      <c r="CU38" s="35">
        <v>92.071490195779631</v>
      </c>
      <c r="CV38" s="35">
        <v>92.025494414518874</v>
      </c>
      <c r="CW38" s="35">
        <v>92.042056183480895</v>
      </c>
      <c r="CX38" s="35">
        <v>91.991572811201792</v>
      </c>
      <c r="CY38" s="35">
        <v>91.97223416112972</v>
      </c>
      <c r="CZ38" s="35">
        <v>92.466594129009536</v>
      </c>
      <c r="DA38" s="35">
        <v>92.417253681364443</v>
      </c>
      <c r="DB38" s="35">
        <v>92.401670605421785</v>
      </c>
      <c r="DC38" s="35">
        <v>92.571810184435819</v>
      </c>
      <c r="DD38" s="35">
        <v>96.246725829744946</v>
      </c>
      <c r="DE38" s="35">
        <v>97.119303935260305</v>
      </c>
      <c r="DF38" s="35">
        <v>97.722452934866638</v>
      </c>
      <c r="DG38" s="35">
        <v>97.775648106934682</v>
      </c>
      <c r="DH38" s="35">
        <v>99.381871534953945</v>
      </c>
      <c r="DI38" s="35">
        <v>98.747162210981173</v>
      </c>
      <c r="DJ38" s="35">
        <v>98.30392482503872</v>
      </c>
      <c r="DK38" s="35">
        <v>99.190526477174217</v>
      </c>
      <c r="DL38" s="35">
        <v>99.978691809521493</v>
      </c>
      <c r="DM38" s="35">
        <v>100.08343322924271</v>
      </c>
      <c r="DN38" s="35">
        <v>100.24374847067214</v>
      </c>
      <c r="DO38" s="35">
        <v>105.9322698149425</v>
      </c>
      <c r="DP38" s="35">
        <v>152.99292947742993</v>
      </c>
      <c r="DQ38" s="35">
        <v>157.20448546528999</v>
      </c>
      <c r="DR38" s="35">
        <v>171.54742497373661</v>
      </c>
      <c r="DS38" s="35">
        <v>189.07235439832951</v>
      </c>
      <c r="DT38" s="35">
        <v>100</v>
      </c>
      <c r="DU38" s="35">
        <v>101.65583308560656</v>
      </c>
      <c r="DV38" s="35">
        <v>191.30648195099073</v>
      </c>
      <c r="DW38" s="35">
        <f t="shared" si="0"/>
        <v>1.6558330856065453</v>
      </c>
      <c r="DX38" s="35">
        <f t="shared" si="1"/>
        <v>0.62197305755975663</v>
      </c>
      <c r="DZ38" s="36">
        <f t="shared" si="2"/>
        <v>0.52272144142830557</v>
      </c>
    </row>
    <row r="39" spans="1:131">
      <c r="A39" s="1" t="s">
        <v>33</v>
      </c>
      <c r="B39" s="37">
        <v>0.20901489077368215</v>
      </c>
      <c r="C39" s="37">
        <v>99.837799628464708</v>
      </c>
      <c r="D39" s="37">
        <v>128.3648119006593</v>
      </c>
      <c r="E39" s="37">
        <v>116.23659990216613</v>
      </c>
      <c r="F39" s="37">
        <v>109.82344367946209</v>
      </c>
      <c r="G39" s="37">
        <v>105.62220686959441</v>
      </c>
      <c r="H39" s="37">
        <v>96.790490946547962</v>
      </c>
      <c r="I39" s="37">
        <v>102.9826045305588</v>
      </c>
      <c r="J39" s="37">
        <v>100.10780393204645</v>
      </c>
      <c r="K39" s="37">
        <v>100.00224025280011</v>
      </c>
      <c r="L39" s="35">
        <v>98.686890786306989</v>
      </c>
      <c r="M39" s="35">
        <v>98.801466266509891</v>
      </c>
      <c r="N39" s="35">
        <v>98.15398073747896</v>
      </c>
      <c r="O39" s="37">
        <v>99.689501612136084</v>
      </c>
      <c r="P39" s="37">
        <v>99.212387657420408</v>
      </c>
      <c r="Q39" s="37">
        <v>98.151162352842817</v>
      </c>
      <c r="R39" s="37">
        <v>95.928067970899633</v>
      </c>
      <c r="S39" s="37">
        <v>95.817789063960291</v>
      </c>
      <c r="T39" s="37">
        <v>97.153248392694721</v>
      </c>
      <c r="U39" s="37">
        <v>96.135325098259258</v>
      </c>
      <c r="V39" s="37">
        <v>94.849627728887896</v>
      </c>
      <c r="W39" s="37">
        <v>95.83537755036518</v>
      </c>
      <c r="X39" s="37">
        <v>96.612800796940945</v>
      </c>
      <c r="Y39" s="37">
        <v>97.938548132650297</v>
      </c>
      <c r="Z39" s="37">
        <v>94.758580805412848</v>
      </c>
      <c r="AA39" s="37">
        <v>95.556429534820992</v>
      </c>
      <c r="AB39" s="37">
        <v>96.161758076042346</v>
      </c>
      <c r="AC39" s="37">
        <v>97.183899966932074</v>
      </c>
      <c r="AD39" s="37">
        <v>98.829406233884058</v>
      </c>
      <c r="AE39" s="37">
        <v>97.939055432223924</v>
      </c>
      <c r="AF39" s="37">
        <v>98.386453606185739</v>
      </c>
      <c r="AG39" s="37">
        <v>98.209152405207419</v>
      </c>
      <c r="AH39" s="37">
        <v>99.743012715997821</v>
      </c>
      <c r="AI39" s="37">
        <v>100.34628535894716</v>
      </c>
      <c r="AJ39" s="37">
        <v>101.0210071418435</v>
      </c>
      <c r="AK39" s="37">
        <v>101.44146503844865</v>
      </c>
      <c r="AL39" s="37">
        <v>99.888661093580367</v>
      </c>
      <c r="AM39" s="37">
        <v>100.08678827705447</v>
      </c>
      <c r="AN39" s="37">
        <v>99.813527356730262</v>
      </c>
      <c r="AO39" s="37">
        <v>99.202872169985952</v>
      </c>
      <c r="AP39" s="37">
        <v>99.684192665436072</v>
      </c>
      <c r="AQ39" s="37">
        <v>99.736658121338863</v>
      </c>
      <c r="AR39" s="37">
        <v>99.886551795353228</v>
      </c>
      <c r="AS39" s="37">
        <v>99.581571301689337</v>
      </c>
      <c r="AT39" s="37">
        <v>100.83097005156968</v>
      </c>
      <c r="AU39" s="37">
        <v>100.21927356570058</v>
      </c>
      <c r="AV39" s="37">
        <v>99.597164088583597</v>
      </c>
      <c r="AW39" s="37">
        <v>100.12901429156349</v>
      </c>
      <c r="AX39" s="37">
        <v>100</v>
      </c>
      <c r="AY39" s="37">
        <v>100.09228368697914</v>
      </c>
      <c r="AZ39" s="37">
        <v>95.529089074483053</v>
      </c>
      <c r="BA39" s="37">
        <v>95.134466895889318</v>
      </c>
      <c r="BB39" s="37">
        <v>95.249752639584969</v>
      </c>
      <c r="BC39" s="37">
        <v>94.909367027583485</v>
      </c>
      <c r="BD39" s="37">
        <v>95.02019579589134</v>
      </c>
      <c r="BE39" s="37">
        <v>94.790793860823442</v>
      </c>
      <c r="BF39" s="37">
        <v>94.512001615403435</v>
      </c>
      <c r="BG39" s="37">
        <v>94.393035217903829</v>
      </c>
      <c r="BH39" s="37">
        <v>94.324468604971614</v>
      </c>
      <c r="BI39" s="37">
        <v>93.415068417548156</v>
      </c>
      <c r="BJ39" s="37">
        <v>93.941505127136722</v>
      </c>
      <c r="BK39" s="37">
        <v>94.238823092633382</v>
      </c>
      <c r="BL39" s="37">
        <v>94.149032311772956</v>
      </c>
      <c r="BM39" s="37">
        <v>93.722035208425822</v>
      </c>
      <c r="BN39" s="37">
        <v>95.989607401078985</v>
      </c>
      <c r="BO39" s="37">
        <v>95.992767320559054</v>
      </c>
      <c r="BP39" s="37">
        <v>95.776951801141479</v>
      </c>
      <c r="BQ39" s="37">
        <v>95.605545434429857</v>
      </c>
      <c r="BR39" s="37">
        <v>95.841938722280389</v>
      </c>
      <c r="BS39" s="37">
        <v>95.704969525964501</v>
      </c>
      <c r="BT39" s="37">
        <v>96.061834138147248</v>
      </c>
      <c r="BU39" s="37">
        <v>96.245548215580357</v>
      </c>
      <c r="BV39" s="37">
        <v>96.020990560734163</v>
      </c>
      <c r="BW39" s="37">
        <v>95.725126665787528</v>
      </c>
      <c r="BX39" s="37">
        <v>95.578599842317217</v>
      </c>
      <c r="BY39" s="37">
        <v>95.629399705254826</v>
      </c>
      <c r="BZ39" s="37">
        <v>95.348432552609253</v>
      </c>
      <c r="CA39" s="37">
        <v>95.411793932427102</v>
      </c>
      <c r="CB39" s="37">
        <v>95.317422197892995</v>
      </c>
      <c r="CC39" s="37">
        <v>94.886799670505866</v>
      </c>
      <c r="CD39" s="37">
        <v>94.838508695427578</v>
      </c>
      <c r="CE39" s="37">
        <v>94.795913501930485</v>
      </c>
      <c r="CF39" s="37">
        <v>94.337620738860693</v>
      </c>
      <c r="CG39" s="37">
        <v>94.249165389707187</v>
      </c>
      <c r="CH39" s="37">
        <v>93.98529962888621</v>
      </c>
      <c r="CI39" s="37">
        <v>93.706609653838555</v>
      </c>
      <c r="CJ39" s="37">
        <v>93.506501529876431</v>
      </c>
      <c r="CK39" s="37">
        <v>93.222697523549812</v>
      </c>
      <c r="CL39" s="37">
        <v>92.942348378045452</v>
      </c>
      <c r="CM39" s="37">
        <v>92.600651843021879</v>
      </c>
      <c r="CN39" s="37">
        <v>92.493067610392814</v>
      </c>
      <c r="CO39" s="37">
        <v>92.198942011029018</v>
      </c>
      <c r="CP39" s="37">
        <v>92.009075248362535</v>
      </c>
      <c r="CQ39" s="37">
        <v>91.863959207012869</v>
      </c>
      <c r="CR39" s="37">
        <v>91.959947376072563</v>
      </c>
      <c r="CS39" s="37">
        <v>91.76899881775627</v>
      </c>
      <c r="CT39" s="37">
        <v>91.806109185551065</v>
      </c>
      <c r="CU39" s="37">
        <v>92.071490195779631</v>
      </c>
      <c r="CV39" s="37">
        <v>92.025494414518874</v>
      </c>
      <c r="CW39" s="37">
        <v>92.042056183480895</v>
      </c>
      <c r="CX39" s="37">
        <v>91.991572811201792</v>
      </c>
      <c r="CY39" s="37">
        <v>91.97223416112972</v>
      </c>
      <c r="CZ39" s="37">
        <v>92.466594129009536</v>
      </c>
      <c r="DA39" s="37">
        <v>92.417253681364443</v>
      </c>
      <c r="DB39" s="37">
        <v>92.401670605421785</v>
      </c>
      <c r="DC39" s="37">
        <v>92.571810184435819</v>
      </c>
      <c r="DD39" s="37">
        <v>96.246725829744946</v>
      </c>
      <c r="DE39" s="37">
        <v>97.119303935260305</v>
      </c>
      <c r="DF39" s="37">
        <v>97.722452934866638</v>
      </c>
      <c r="DG39" s="37">
        <v>97.775648106934682</v>
      </c>
      <c r="DH39" s="37">
        <v>99.381871534953945</v>
      </c>
      <c r="DI39" s="37">
        <v>98.747162210981173</v>
      </c>
      <c r="DJ39" s="37">
        <v>98.30392482503872</v>
      </c>
      <c r="DK39" s="37">
        <v>99.190526477174217</v>
      </c>
      <c r="DL39" s="37">
        <v>99.978691809521493</v>
      </c>
      <c r="DM39" s="37">
        <v>100.08343322924271</v>
      </c>
      <c r="DN39" s="37">
        <v>100.24374847067214</v>
      </c>
      <c r="DO39" s="37">
        <v>105.9322698149425</v>
      </c>
      <c r="DP39" s="37">
        <v>152.99292947742993</v>
      </c>
      <c r="DQ39" s="37">
        <v>157.20448546528999</v>
      </c>
      <c r="DR39" s="37">
        <v>171.54742497373661</v>
      </c>
      <c r="DS39" s="37">
        <v>189.07235439832951</v>
      </c>
      <c r="DT39" s="35">
        <v>100</v>
      </c>
      <c r="DU39" s="37">
        <v>101.65583308560656</v>
      </c>
      <c r="DV39" s="37">
        <v>191.30648195099073</v>
      </c>
      <c r="DW39" s="37">
        <f t="shared" si="0"/>
        <v>1.6558330856065453</v>
      </c>
      <c r="DX39" s="37">
        <f t="shared" si="1"/>
        <v>0.62197305755975663</v>
      </c>
      <c r="DZ39" s="36">
        <f t="shared" si="2"/>
        <v>0.52272144142830557</v>
      </c>
    </row>
    <row r="40" spans="1:131" s="36" customFormat="1" ht="13">
      <c r="A40" s="3" t="s">
        <v>34</v>
      </c>
      <c r="B40" s="35">
        <v>2.764887461038974</v>
      </c>
      <c r="C40" s="35"/>
      <c r="D40" s="35"/>
      <c r="E40" s="35"/>
      <c r="F40" s="35">
        <v>46.924520723109595</v>
      </c>
      <c r="G40" s="35">
        <v>47.199739163998544</v>
      </c>
      <c r="H40" s="35">
        <v>46.588254959981121</v>
      </c>
      <c r="I40" s="35">
        <v>47.276726874128734</v>
      </c>
      <c r="J40" s="35">
        <v>57.17948973674585</v>
      </c>
      <c r="K40" s="35">
        <v>57.036569602148852</v>
      </c>
      <c r="L40" s="35">
        <v>66.221117072270232</v>
      </c>
      <c r="M40" s="35">
        <v>66.221117072270232</v>
      </c>
      <c r="N40" s="35">
        <v>66.54573298815852</v>
      </c>
      <c r="O40" s="35">
        <v>66.862074299800227</v>
      </c>
      <c r="P40" s="35">
        <v>66.817818292821173</v>
      </c>
      <c r="Q40" s="35">
        <v>85.691339610575355</v>
      </c>
      <c r="R40" s="35">
        <v>84.690644715737022</v>
      </c>
      <c r="S40" s="35">
        <v>84.635502636962599</v>
      </c>
      <c r="T40" s="35">
        <v>84.786903767617503</v>
      </c>
      <c r="U40" s="35">
        <v>84.683756828070329</v>
      </c>
      <c r="V40" s="35">
        <v>84.683756828070329</v>
      </c>
      <c r="W40" s="35">
        <v>84.683756828070329</v>
      </c>
      <c r="X40" s="35">
        <v>84.683756828070329</v>
      </c>
      <c r="Y40" s="35">
        <v>84.683756828070329</v>
      </c>
      <c r="Z40" s="35">
        <v>84.590294984850061</v>
      </c>
      <c r="AA40" s="35">
        <v>84.549678637531258</v>
      </c>
      <c r="AB40" s="35">
        <v>84.494651893347836</v>
      </c>
      <c r="AC40" s="35">
        <v>84.508761428380481</v>
      </c>
      <c r="AD40" s="35">
        <v>84.508761428380481</v>
      </c>
      <c r="AE40" s="35">
        <v>84.508761428380481</v>
      </c>
      <c r="AF40" s="35">
        <v>84.503965336823441</v>
      </c>
      <c r="AG40" s="35">
        <v>84.912155202938607</v>
      </c>
      <c r="AH40" s="35">
        <v>84.965664364645946</v>
      </c>
      <c r="AI40" s="35">
        <v>84.986308795646991</v>
      </c>
      <c r="AJ40" s="35">
        <v>84.608386514717864</v>
      </c>
      <c r="AK40" s="35">
        <v>84.608386514717864</v>
      </c>
      <c r="AL40" s="35">
        <v>84.608386514717864</v>
      </c>
      <c r="AM40" s="35">
        <v>84.556235655693186</v>
      </c>
      <c r="AN40" s="35">
        <v>92.924114637737802</v>
      </c>
      <c r="AO40" s="35">
        <v>94.372644898929664</v>
      </c>
      <c r="AP40" s="35">
        <v>100.01863131138991</v>
      </c>
      <c r="AQ40" s="35">
        <v>100.21009447194257</v>
      </c>
      <c r="AR40" s="35">
        <v>100.20276317700714</v>
      </c>
      <c r="AS40" s="35">
        <v>100.18698120414372</v>
      </c>
      <c r="AT40" s="35">
        <v>100</v>
      </c>
      <c r="AU40" s="35">
        <v>100</v>
      </c>
      <c r="AV40" s="35">
        <v>100</v>
      </c>
      <c r="AW40" s="35">
        <v>100</v>
      </c>
      <c r="AX40" s="35">
        <v>100</v>
      </c>
      <c r="AY40" s="35">
        <v>99.999999999999986</v>
      </c>
      <c r="AZ40" s="35">
        <v>99.944642184265149</v>
      </c>
      <c r="BA40" s="35">
        <v>99.891506917360147</v>
      </c>
      <c r="BB40" s="35">
        <v>99.886842728788082</v>
      </c>
      <c r="BC40" s="35">
        <v>100.12216506450414</v>
      </c>
      <c r="BD40" s="35">
        <v>100.12216506450414</v>
      </c>
      <c r="BE40" s="35">
        <v>100.12216506450414</v>
      </c>
      <c r="BF40" s="35">
        <v>100.12216506450414</v>
      </c>
      <c r="BG40" s="35">
        <v>100.12216506450414</v>
      </c>
      <c r="BH40" s="35">
        <v>100.11877649687005</v>
      </c>
      <c r="BI40" s="35">
        <v>100.1186907508304</v>
      </c>
      <c r="BJ40" s="35">
        <v>100.11877649687005</v>
      </c>
      <c r="BK40" s="35">
        <v>100.14901343814797</v>
      </c>
      <c r="BL40" s="35">
        <v>99.514250316512943</v>
      </c>
      <c r="BM40" s="35">
        <v>99.514250316512943</v>
      </c>
      <c r="BN40" s="35">
        <v>98.62422108021147</v>
      </c>
      <c r="BO40" s="35">
        <v>98.62422108021147</v>
      </c>
      <c r="BP40" s="35">
        <v>98.62422108021147</v>
      </c>
      <c r="BQ40" s="35">
        <v>98.62422108021147</v>
      </c>
      <c r="BR40" s="35">
        <v>98.666810098699528</v>
      </c>
      <c r="BS40" s="35">
        <v>98.666810098699528</v>
      </c>
      <c r="BT40" s="35">
        <v>98.666810098699528</v>
      </c>
      <c r="BU40" s="35">
        <v>98.666810098699528</v>
      </c>
      <c r="BV40" s="35">
        <v>98.626570771656588</v>
      </c>
      <c r="BW40" s="35">
        <v>99.352884812407879</v>
      </c>
      <c r="BX40" s="35">
        <v>99.352884812407879</v>
      </c>
      <c r="BY40" s="35">
        <v>99.355326224940953</v>
      </c>
      <c r="BZ40" s="35">
        <v>99.355326224940953</v>
      </c>
      <c r="CA40" s="35">
        <v>99.355326224940953</v>
      </c>
      <c r="CB40" s="35">
        <v>99.381837435005522</v>
      </c>
      <c r="CC40" s="35">
        <v>99.346110306270717</v>
      </c>
      <c r="CD40" s="35">
        <v>99.346110306270717</v>
      </c>
      <c r="CE40" s="35">
        <v>99.456327567936711</v>
      </c>
      <c r="CF40" s="35">
        <v>99.456327567936711</v>
      </c>
      <c r="CG40" s="35">
        <v>99.456327567936711</v>
      </c>
      <c r="CH40" s="35">
        <v>99.456327567936711</v>
      </c>
      <c r="CI40" s="35">
        <v>99.456327567936711</v>
      </c>
      <c r="CJ40" s="35">
        <v>99.456327567936711</v>
      </c>
      <c r="CK40" s="35">
        <v>99.456327567936711</v>
      </c>
      <c r="CL40" s="35">
        <v>99.456327567936711</v>
      </c>
      <c r="CM40" s="35">
        <v>99.456327567936711</v>
      </c>
      <c r="CN40" s="35">
        <v>99.456327567936711</v>
      </c>
      <c r="CO40" s="35">
        <v>99.456327567936711</v>
      </c>
      <c r="CP40" s="35">
        <v>99.456327567936711</v>
      </c>
      <c r="CQ40" s="35">
        <v>99.456327567936711</v>
      </c>
      <c r="CR40" s="35">
        <v>98.67931582793851</v>
      </c>
      <c r="CS40" s="35">
        <v>98.67931582793851</v>
      </c>
      <c r="CT40" s="35">
        <v>98.67931582793851</v>
      </c>
      <c r="CU40" s="35">
        <v>98.68357110826696</v>
      </c>
      <c r="CV40" s="35">
        <v>98.683206917360522</v>
      </c>
      <c r="CW40" s="35">
        <v>98.710209921482146</v>
      </c>
      <c r="CX40" s="35">
        <v>98.710209921482146</v>
      </c>
      <c r="CY40" s="35">
        <v>98.710209921482146</v>
      </c>
      <c r="CZ40" s="35">
        <v>98.710209921482146</v>
      </c>
      <c r="DA40" s="35">
        <v>98.710209921482146</v>
      </c>
      <c r="DB40" s="35">
        <v>98.710209921482146</v>
      </c>
      <c r="DC40" s="35">
        <v>98.710209921482146</v>
      </c>
      <c r="DD40" s="35">
        <v>98.710209921482146</v>
      </c>
      <c r="DE40" s="35">
        <v>98.710209921482146</v>
      </c>
      <c r="DF40" s="35">
        <v>98.710209921482146</v>
      </c>
      <c r="DG40" s="35">
        <v>98.710209921482146</v>
      </c>
      <c r="DH40" s="35">
        <v>98.736226821024815</v>
      </c>
      <c r="DI40" s="35">
        <v>98.736226821024815</v>
      </c>
      <c r="DJ40" s="35">
        <v>98.736226821024786</v>
      </c>
      <c r="DK40" s="35">
        <v>98.736226821024758</v>
      </c>
      <c r="DL40" s="35">
        <v>98.736226821024758</v>
      </c>
      <c r="DM40" s="35">
        <v>98.736226821024687</v>
      </c>
      <c r="DN40" s="35">
        <v>98.736226821024729</v>
      </c>
      <c r="DO40" s="35">
        <v>98.736226821024729</v>
      </c>
      <c r="DP40" s="35">
        <v>98.736226821024729</v>
      </c>
      <c r="DQ40" s="35">
        <v>98.736226821024729</v>
      </c>
      <c r="DR40" s="35">
        <v>98.736226821024729</v>
      </c>
      <c r="DS40" s="35">
        <v>98.74056226197149</v>
      </c>
      <c r="DT40" s="35">
        <v>100</v>
      </c>
      <c r="DU40" s="35">
        <v>100.85857159085242</v>
      </c>
      <c r="DV40" s="35">
        <v>98.740562261971448</v>
      </c>
      <c r="DW40" s="35">
        <f t="shared" si="0"/>
        <v>0.85857159085243495</v>
      </c>
      <c r="DX40" s="35">
        <f t="shared" si="1"/>
        <v>1.2799488289804373</v>
      </c>
      <c r="DZ40" s="36">
        <f t="shared" si="2"/>
        <v>1.0127550189018277</v>
      </c>
    </row>
    <row r="41" spans="1:131" ht="13.5" customHeight="1">
      <c r="A41" s="1" t="s">
        <v>35</v>
      </c>
      <c r="B41" s="37">
        <v>2.0922747578972607</v>
      </c>
      <c r="C41" s="37"/>
      <c r="D41" s="37"/>
      <c r="E41" s="37"/>
      <c r="F41" s="37">
        <v>46.924520723109595</v>
      </c>
      <c r="G41" s="37">
        <v>47.199739163998544</v>
      </c>
      <c r="H41" s="37">
        <v>46.588254959981121</v>
      </c>
      <c r="I41" s="37">
        <v>47.276726874128734</v>
      </c>
      <c r="J41" s="37">
        <v>57.17948973674585</v>
      </c>
      <c r="K41" s="37">
        <v>57.036569602148852</v>
      </c>
      <c r="L41" s="37">
        <v>66.221117072270232</v>
      </c>
      <c r="M41" s="37">
        <v>66.221117072270232</v>
      </c>
      <c r="N41" s="37">
        <v>66.54573298815852</v>
      </c>
      <c r="O41" s="37">
        <v>66.862074299800227</v>
      </c>
      <c r="P41" s="37">
        <v>66.817818292821173</v>
      </c>
      <c r="Q41" s="37">
        <v>85.691339610575355</v>
      </c>
      <c r="R41" s="37">
        <v>84.690644715737022</v>
      </c>
      <c r="S41" s="37">
        <v>84.635502636962599</v>
      </c>
      <c r="T41" s="37">
        <v>84.786903767617503</v>
      </c>
      <c r="U41" s="37">
        <v>84.683756828070329</v>
      </c>
      <c r="V41" s="37">
        <v>84.683756828070329</v>
      </c>
      <c r="W41" s="37">
        <v>84.683756828070329</v>
      </c>
      <c r="X41" s="37">
        <v>84.683756828070329</v>
      </c>
      <c r="Y41" s="37">
        <v>84.683756828070329</v>
      </c>
      <c r="Z41" s="37">
        <v>84.590294984850061</v>
      </c>
      <c r="AA41" s="37">
        <v>84.549678637531258</v>
      </c>
      <c r="AB41" s="37">
        <v>84.494651893347836</v>
      </c>
      <c r="AC41" s="37">
        <v>84.508761428380481</v>
      </c>
      <c r="AD41" s="37">
        <v>84.508761428380481</v>
      </c>
      <c r="AE41" s="37">
        <v>84.508761428380481</v>
      </c>
      <c r="AF41" s="37">
        <v>84.503965336823441</v>
      </c>
      <c r="AG41" s="37">
        <v>84.912155202938607</v>
      </c>
      <c r="AH41" s="37">
        <v>84.965664364645946</v>
      </c>
      <c r="AI41" s="37">
        <v>84.986308795646991</v>
      </c>
      <c r="AJ41" s="37">
        <v>84.608386514717864</v>
      </c>
      <c r="AK41" s="37">
        <v>84.608386514717864</v>
      </c>
      <c r="AL41" s="37">
        <v>84.608386514717864</v>
      </c>
      <c r="AM41" s="37">
        <v>84.5562356556932</v>
      </c>
      <c r="AN41" s="37">
        <v>92.924114637737802</v>
      </c>
      <c r="AO41" s="37">
        <v>94.372644898929664</v>
      </c>
      <c r="AP41" s="37">
        <v>100.01863131138991</v>
      </c>
      <c r="AQ41" s="37">
        <v>100.21009447194257</v>
      </c>
      <c r="AR41" s="37">
        <v>100.20276317700714</v>
      </c>
      <c r="AS41" s="37">
        <v>100.18698120414372</v>
      </c>
      <c r="AT41" s="37">
        <v>100</v>
      </c>
      <c r="AU41" s="37">
        <v>100</v>
      </c>
      <c r="AV41" s="37">
        <v>100</v>
      </c>
      <c r="AW41" s="37">
        <v>100</v>
      </c>
      <c r="AX41" s="37">
        <v>100</v>
      </c>
      <c r="AY41" s="37">
        <v>100</v>
      </c>
      <c r="AZ41" s="37">
        <v>100.03466900840237</v>
      </c>
      <c r="BA41" s="37">
        <v>100.15280817698995</v>
      </c>
      <c r="BB41" s="37">
        <v>100.15280817698995</v>
      </c>
      <c r="BC41" s="37">
        <v>100.4637806115939</v>
      </c>
      <c r="BD41" s="37">
        <v>100.4637806115939</v>
      </c>
      <c r="BE41" s="37">
        <v>100.4637806115939</v>
      </c>
      <c r="BF41" s="37">
        <v>100.4637806115939</v>
      </c>
      <c r="BG41" s="37">
        <v>100.4637806115939</v>
      </c>
      <c r="BH41" s="37">
        <v>100.45930270632502</v>
      </c>
      <c r="BI41" s="37">
        <v>100.45930270632502</v>
      </c>
      <c r="BJ41" s="37">
        <v>100.45930270632502</v>
      </c>
      <c r="BK41" s="37">
        <v>100.45975215638497</v>
      </c>
      <c r="BL41" s="37">
        <v>99.620928962101203</v>
      </c>
      <c r="BM41" s="37">
        <v>99.620928962101203</v>
      </c>
      <c r="BN41" s="37">
        <v>98.444778140551747</v>
      </c>
      <c r="BO41" s="37">
        <v>98.444778140551747</v>
      </c>
      <c r="BP41" s="37">
        <v>98.444778140551747</v>
      </c>
      <c r="BQ41" s="37">
        <v>98.444778140551747</v>
      </c>
      <c r="BR41" s="37">
        <v>98.501058436794452</v>
      </c>
      <c r="BS41" s="37">
        <v>98.501058436794452</v>
      </c>
      <c r="BT41" s="37">
        <v>98.501058436794452</v>
      </c>
      <c r="BU41" s="37">
        <v>98.501058436794452</v>
      </c>
      <c r="BV41" s="37">
        <v>98.444778140551747</v>
      </c>
      <c r="BW41" s="37">
        <v>99.279691393958018</v>
      </c>
      <c r="BX41" s="37">
        <v>99.279691393958018</v>
      </c>
      <c r="BY41" s="37">
        <v>99.279691393958018</v>
      </c>
      <c r="BZ41" s="37">
        <v>99.279691393958018</v>
      </c>
      <c r="CA41" s="37">
        <v>99.279691393958018</v>
      </c>
      <c r="CB41" s="37">
        <v>99.31436373756101</v>
      </c>
      <c r="CC41" s="37">
        <v>99.267151252735601</v>
      </c>
      <c r="CD41" s="37">
        <v>99.267151252735601</v>
      </c>
      <c r="CE41" s="37">
        <v>99.412800538815361</v>
      </c>
      <c r="CF41" s="37">
        <v>99.412800538815361</v>
      </c>
      <c r="CG41" s="37">
        <v>99.412800538815361</v>
      </c>
      <c r="CH41" s="37">
        <v>99.412800538815361</v>
      </c>
      <c r="CI41" s="37">
        <v>99.412800538815361</v>
      </c>
      <c r="CJ41" s="37">
        <v>99.412800538815361</v>
      </c>
      <c r="CK41" s="37">
        <v>99.412800538815361</v>
      </c>
      <c r="CL41" s="37">
        <v>99.412800538815361</v>
      </c>
      <c r="CM41" s="37">
        <v>99.412800538815361</v>
      </c>
      <c r="CN41" s="37">
        <v>99.412800538815361</v>
      </c>
      <c r="CO41" s="37">
        <v>99.412800538815361</v>
      </c>
      <c r="CP41" s="37">
        <v>99.412800538815361</v>
      </c>
      <c r="CQ41" s="37">
        <v>99.412800538815361</v>
      </c>
      <c r="CR41" s="37">
        <v>97.818755781385065</v>
      </c>
      <c r="CS41" s="37">
        <v>97.818755781385065</v>
      </c>
      <c r="CT41" s="37">
        <v>97.818755781385065</v>
      </c>
      <c r="CU41" s="37">
        <v>97.818755781385065</v>
      </c>
      <c r="CV41" s="37">
        <v>97.818755781385065</v>
      </c>
      <c r="CW41" s="37">
        <v>97.876711968228648</v>
      </c>
      <c r="CX41" s="37">
        <v>97.876711968228648</v>
      </c>
      <c r="CY41" s="37">
        <v>97.876711968228648</v>
      </c>
      <c r="CZ41" s="37">
        <v>97.876711968228648</v>
      </c>
      <c r="DA41" s="37">
        <v>97.876711968228648</v>
      </c>
      <c r="DB41" s="37">
        <v>97.876711968228648</v>
      </c>
      <c r="DC41" s="37">
        <v>97.876711968228648</v>
      </c>
      <c r="DD41" s="37">
        <v>97.876711968228648</v>
      </c>
      <c r="DE41" s="37">
        <v>97.876711968228648</v>
      </c>
      <c r="DF41" s="37">
        <v>97.876711968228648</v>
      </c>
      <c r="DG41" s="37">
        <v>97.876711968228648</v>
      </c>
      <c r="DH41" s="37">
        <v>97.911092634080106</v>
      </c>
      <c r="DI41" s="37">
        <v>97.911092634080106</v>
      </c>
      <c r="DJ41" s="37">
        <v>97.911092634080063</v>
      </c>
      <c r="DK41" s="37">
        <v>97.911092634080006</v>
      </c>
      <c r="DL41" s="37">
        <v>97.911092634080006</v>
      </c>
      <c r="DM41" s="37">
        <v>97.911092634079978</v>
      </c>
      <c r="DN41" s="37">
        <v>97.911092634080006</v>
      </c>
      <c r="DO41" s="37">
        <v>97.911092634080006</v>
      </c>
      <c r="DP41" s="37">
        <v>97.911092634080006</v>
      </c>
      <c r="DQ41" s="37">
        <v>97.911092634080006</v>
      </c>
      <c r="DR41" s="37">
        <v>97.911092634080006</v>
      </c>
      <c r="DS41" s="37">
        <v>97.911092634080006</v>
      </c>
      <c r="DT41" s="35">
        <v>100</v>
      </c>
      <c r="DU41" s="37">
        <v>101.1334313573409</v>
      </c>
      <c r="DV41" s="37">
        <v>97.911092634079978</v>
      </c>
      <c r="DW41" s="37">
        <f t="shared" si="0"/>
        <v>1.1334313573408963</v>
      </c>
      <c r="DX41" s="37">
        <f t="shared" si="1"/>
        <v>2.1334736542331285</v>
      </c>
      <c r="DZ41" s="36">
        <f t="shared" si="2"/>
        <v>1.0213347365423326</v>
      </c>
    </row>
    <row r="42" spans="1:131">
      <c r="A42" s="1" t="s">
        <v>36</v>
      </c>
      <c r="B42" s="37">
        <v>6.2585834281301198E-2</v>
      </c>
      <c r="C42" s="37"/>
      <c r="D42" s="37"/>
      <c r="E42" s="37"/>
      <c r="F42" s="37">
        <v>46.924520723109595</v>
      </c>
      <c r="G42" s="37">
        <v>47.199739163998544</v>
      </c>
      <c r="H42" s="37">
        <v>46.588254959981121</v>
      </c>
      <c r="I42" s="37">
        <v>47.276726874128734</v>
      </c>
      <c r="J42" s="37">
        <v>57.17948973674585</v>
      </c>
      <c r="K42" s="37">
        <v>57.036569602148852</v>
      </c>
      <c r="L42" s="37">
        <v>66.221117072270232</v>
      </c>
      <c r="M42" s="37">
        <v>66.221117072270232</v>
      </c>
      <c r="N42" s="37">
        <v>66.54573298815852</v>
      </c>
      <c r="O42" s="37">
        <v>66.862074299800227</v>
      </c>
      <c r="P42" s="37">
        <v>66.817818292821173</v>
      </c>
      <c r="Q42" s="37">
        <v>85.691339610575355</v>
      </c>
      <c r="R42" s="37">
        <v>84.690644715737022</v>
      </c>
      <c r="S42" s="37">
        <v>84.635502636962599</v>
      </c>
      <c r="T42" s="37">
        <v>84.786903767617503</v>
      </c>
      <c r="U42" s="37">
        <v>84.683756828070329</v>
      </c>
      <c r="V42" s="37">
        <v>84.683756828070329</v>
      </c>
      <c r="W42" s="37">
        <v>84.683756828070329</v>
      </c>
      <c r="X42" s="37">
        <v>84.683756828070329</v>
      </c>
      <c r="Y42" s="37">
        <v>84.683756828070329</v>
      </c>
      <c r="Z42" s="37">
        <v>84.590294984850061</v>
      </c>
      <c r="AA42" s="37">
        <v>84.549678637531258</v>
      </c>
      <c r="AB42" s="37">
        <v>84.494651893347836</v>
      </c>
      <c r="AC42" s="37">
        <v>84.508761428380481</v>
      </c>
      <c r="AD42" s="37">
        <v>84.508761428380481</v>
      </c>
      <c r="AE42" s="37">
        <v>84.508761428380481</v>
      </c>
      <c r="AF42" s="37">
        <v>84.503965336823441</v>
      </c>
      <c r="AG42" s="37">
        <v>84.912155202938607</v>
      </c>
      <c r="AH42" s="37">
        <v>84.965664364645946</v>
      </c>
      <c r="AI42" s="37">
        <v>84.986308795646991</v>
      </c>
      <c r="AJ42" s="37">
        <v>84.608386514717864</v>
      </c>
      <c r="AK42" s="37">
        <v>84.608386514717864</v>
      </c>
      <c r="AL42" s="37">
        <v>84.608386514717864</v>
      </c>
      <c r="AM42" s="37">
        <v>84.5562356556932</v>
      </c>
      <c r="AN42" s="37">
        <v>92.924114637737802</v>
      </c>
      <c r="AO42" s="37">
        <v>94.372644898929664</v>
      </c>
      <c r="AP42" s="37">
        <v>100.01863131138991</v>
      </c>
      <c r="AQ42" s="37">
        <v>100.21009447194257</v>
      </c>
      <c r="AR42" s="37">
        <v>100.20276317700714</v>
      </c>
      <c r="AS42" s="37">
        <v>100.18698120414372</v>
      </c>
      <c r="AT42" s="37">
        <v>100</v>
      </c>
      <c r="AU42" s="37">
        <v>100</v>
      </c>
      <c r="AV42" s="37">
        <v>100</v>
      </c>
      <c r="AW42" s="37">
        <v>100</v>
      </c>
      <c r="AX42" s="37">
        <v>100</v>
      </c>
      <c r="AY42" s="37">
        <v>100.00000000000001</v>
      </c>
      <c r="AZ42" s="37">
        <v>101.89109321759832</v>
      </c>
      <c r="BA42" s="37">
        <v>102.13761118807884</v>
      </c>
      <c r="BB42" s="37">
        <v>101.93155886574495</v>
      </c>
      <c r="BC42" s="37">
        <v>101.93155886574495</v>
      </c>
      <c r="BD42" s="37">
        <v>101.93155886574495</v>
      </c>
      <c r="BE42" s="37">
        <v>101.93155886574495</v>
      </c>
      <c r="BF42" s="37">
        <v>101.93155886574495</v>
      </c>
      <c r="BG42" s="37">
        <v>101.93155886574495</v>
      </c>
      <c r="BH42" s="37">
        <v>101.93155886574495</v>
      </c>
      <c r="BI42" s="37">
        <v>101.92777081765682</v>
      </c>
      <c r="BJ42" s="37">
        <v>101.93155886574495</v>
      </c>
      <c r="BK42" s="37">
        <v>101.93155886574495</v>
      </c>
      <c r="BL42" s="37">
        <v>101.93155886574495</v>
      </c>
      <c r="BM42" s="37">
        <v>101.93155886574495</v>
      </c>
      <c r="BN42" s="37">
        <v>101.93155886574495</v>
      </c>
      <c r="BO42" s="37">
        <v>101.93155886574495</v>
      </c>
      <c r="BP42" s="37">
        <v>101.93155886574495</v>
      </c>
      <c r="BQ42" s="37">
        <v>101.93155886574495</v>
      </c>
      <c r="BR42" s="37">
        <v>101.93155886574495</v>
      </c>
      <c r="BS42" s="37">
        <v>101.93155886574495</v>
      </c>
      <c r="BT42" s="37">
        <v>101.93155886574495</v>
      </c>
      <c r="BU42" s="37">
        <v>101.93155886574495</v>
      </c>
      <c r="BV42" s="37">
        <v>101.93155886574495</v>
      </c>
      <c r="BW42" s="37">
        <v>101.95039297722238</v>
      </c>
      <c r="BX42" s="37">
        <v>101.95039297722238</v>
      </c>
      <c r="BY42" s="37">
        <v>101.96395353748612</v>
      </c>
      <c r="BZ42" s="37">
        <v>101.96395353748612</v>
      </c>
      <c r="CA42" s="37">
        <v>101.96395353748612</v>
      </c>
      <c r="CB42" s="37">
        <v>101.97604002599412</v>
      </c>
      <c r="CC42" s="37">
        <v>101.97604002599412</v>
      </c>
      <c r="CD42" s="37">
        <v>101.97604002599412</v>
      </c>
      <c r="CE42" s="37">
        <v>101.97604002599412</v>
      </c>
      <c r="CF42" s="37">
        <v>101.97604002599412</v>
      </c>
      <c r="CG42" s="37">
        <v>101.97604002599412</v>
      </c>
      <c r="CH42" s="37">
        <v>101.97604002599412</v>
      </c>
      <c r="CI42" s="37">
        <v>101.97604002599412</v>
      </c>
      <c r="CJ42" s="37">
        <v>101.97604002599412</v>
      </c>
      <c r="CK42" s="37">
        <v>101.97604002599412</v>
      </c>
      <c r="CL42" s="37">
        <v>101.97604002599412</v>
      </c>
      <c r="CM42" s="37">
        <v>101.97604002599412</v>
      </c>
      <c r="CN42" s="37">
        <v>101.97604002599412</v>
      </c>
      <c r="CO42" s="37">
        <v>101.97604002599412</v>
      </c>
      <c r="CP42" s="37">
        <v>101.97604002599412</v>
      </c>
      <c r="CQ42" s="37">
        <v>101.97604002599412</v>
      </c>
      <c r="CR42" s="37">
        <v>102.38379259082519</v>
      </c>
      <c r="CS42" s="37">
        <v>102.38379259082519</v>
      </c>
      <c r="CT42" s="37">
        <v>102.38379259082519</v>
      </c>
      <c r="CU42" s="37">
        <v>102.43990500325212</v>
      </c>
      <c r="CV42" s="37">
        <v>102.42381594920036</v>
      </c>
      <c r="CW42" s="37">
        <v>101.82637731149644</v>
      </c>
      <c r="CX42" s="37">
        <v>101.82637731149644</v>
      </c>
      <c r="CY42" s="37">
        <v>101.82637731149644</v>
      </c>
      <c r="CZ42" s="37">
        <v>101.82637731149644</v>
      </c>
      <c r="DA42" s="37">
        <v>101.82637731149644</v>
      </c>
      <c r="DB42" s="37">
        <v>101.82637731149644</v>
      </c>
      <c r="DC42" s="37">
        <v>101.82637731149644</v>
      </c>
      <c r="DD42" s="37">
        <v>101.82637731149644</v>
      </c>
      <c r="DE42" s="37">
        <v>101.82637731149644</v>
      </c>
      <c r="DF42" s="37">
        <v>101.82637731149644</v>
      </c>
      <c r="DG42" s="37">
        <v>101.82637731149644</v>
      </c>
      <c r="DH42" s="37">
        <v>101.82637731149644</v>
      </c>
      <c r="DI42" s="37">
        <v>101.82637731149644</v>
      </c>
      <c r="DJ42" s="37">
        <v>101.82637731149642</v>
      </c>
      <c r="DK42" s="37">
        <v>101.82637731149639</v>
      </c>
      <c r="DL42" s="37">
        <v>101.82637731149639</v>
      </c>
      <c r="DM42" s="37">
        <v>101.82637731149633</v>
      </c>
      <c r="DN42" s="37">
        <v>101.82637731149639</v>
      </c>
      <c r="DO42" s="37">
        <v>101.82637731149639</v>
      </c>
      <c r="DP42" s="37">
        <v>101.82637731149639</v>
      </c>
      <c r="DQ42" s="37">
        <v>101.82637731149639</v>
      </c>
      <c r="DR42" s="37">
        <v>101.82637731149639</v>
      </c>
      <c r="DS42" s="37">
        <v>103.03612737271841</v>
      </c>
      <c r="DT42" s="35">
        <v>100</v>
      </c>
      <c r="DU42" s="37">
        <v>100.75531263694307</v>
      </c>
      <c r="DV42" s="37">
        <v>103.03612737271838</v>
      </c>
      <c r="DW42" s="37">
        <f t="shared" si="0"/>
        <v>0.75531263694308848</v>
      </c>
      <c r="DX42" s="37">
        <f t="shared" si="1"/>
        <v>-1.7936190599311885</v>
      </c>
      <c r="DZ42" s="36">
        <f t="shared" si="2"/>
        <v>0.970533370671671</v>
      </c>
    </row>
    <row r="43" spans="1:131">
      <c r="A43" s="1" t="s">
        <v>37</v>
      </c>
      <c r="B43" s="37">
        <v>0.1976251626212403</v>
      </c>
      <c r="C43" s="37"/>
      <c r="D43" s="37"/>
      <c r="E43" s="37"/>
      <c r="F43" s="37">
        <v>46.924520723109595</v>
      </c>
      <c r="G43" s="37">
        <v>47.199739163998544</v>
      </c>
      <c r="H43" s="37">
        <v>46.588254959981121</v>
      </c>
      <c r="I43" s="37">
        <v>47.276726874128734</v>
      </c>
      <c r="J43" s="37">
        <v>57.17948973674585</v>
      </c>
      <c r="K43" s="37">
        <v>57.036569602148852</v>
      </c>
      <c r="L43" s="37">
        <v>66.221117072270232</v>
      </c>
      <c r="M43" s="37">
        <v>66.221117072270232</v>
      </c>
      <c r="N43" s="37">
        <v>66.54573298815852</v>
      </c>
      <c r="O43" s="37">
        <v>66.862074299800227</v>
      </c>
      <c r="P43" s="37">
        <v>66.817818292821173</v>
      </c>
      <c r="Q43" s="37">
        <v>85.691339610575355</v>
      </c>
      <c r="R43" s="37">
        <v>84.690644715737022</v>
      </c>
      <c r="S43" s="37">
        <v>84.635502636962599</v>
      </c>
      <c r="T43" s="37">
        <v>84.786903767617503</v>
      </c>
      <c r="U43" s="37">
        <v>84.683756828070329</v>
      </c>
      <c r="V43" s="37">
        <v>84.683756828070329</v>
      </c>
      <c r="W43" s="37">
        <v>84.683756828070329</v>
      </c>
      <c r="X43" s="37">
        <v>84.683756828070329</v>
      </c>
      <c r="Y43" s="37">
        <v>84.683756828070329</v>
      </c>
      <c r="Z43" s="37">
        <v>84.590294984850061</v>
      </c>
      <c r="AA43" s="37">
        <v>84.549678637531258</v>
      </c>
      <c r="AB43" s="37">
        <v>84.494651893347836</v>
      </c>
      <c r="AC43" s="37">
        <v>84.508761428380481</v>
      </c>
      <c r="AD43" s="37">
        <v>84.508761428380481</v>
      </c>
      <c r="AE43" s="37">
        <v>84.508761428380481</v>
      </c>
      <c r="AF43" s="37">
        <v>84.503965336823441</v>
      </c>
      <c r="AG43" s="37">
        <v>84.912155202938607</v>
      </c>
      <c r="AH43" s="37">
        <v>84.965664364645946</v>
      </c>
      <c r="AI43" s="37">
        <v>84.986308795646991</v>
      </c>
      <c r="AJ43" s="37">
        <v>84.608386514717864</v>
      </c>
      <c r="AK43" s="37">
        <v>84.608386514717864</v>
      </c>
      <c r="AL43" s="37">
        <v>84.608386514717864</v>
      </c>
      <c r="AM43" s="37">
        <v>84.5562356556932</v>
      </c>
      <c r="AN43" s="37">
        <v>92.924114637737802</v>
      </c>
      <c r="AO43" s="37">
        <v>94.372644898929664</v>
      </c>
      <c r="AP43" s="37">
        <v>100.01863131138991</v>
      </c>
      <c r="AQ43" s="37">
        <v>100.21009447194257</v>
      </c>
      <c r="AR43" s="37">
        <v>100.20276317700714</v>
      </c>
      <c r="AS43" s="37">
        <v>100.18698120414372</v>
      </c>
      <c r="AT43" s="37">
        <v>100</v>
      </c>
      <c r="AU43" s="37">
        <v>100</v>
      </c>
      <c r="AV43" s="37">
        <v>100</v>
      </c>
      <c r="AW43" s="37">
        <v>100</v>
      </c>
      <c r="AX43" s="37">
        <v>100</v>
      </c>
      <c r="AY43" s="37">
        <v>100</v>
      </c>
      <c r="AZ43" s="37">
        <v>101.04051071533186</v>
      </c>
      <c r="BA43" s="37">
        <v>98.862360833387598</v>
      </c>
      <c r="BB43" s="37">
        <v>98.862360833387598</v>
      </c>
      <c r="BC43" s="37">
        <v>98.862360833387598</v>
      </c>
      <c r="BD43" s="37">
        <v>98.862360833387598</v>
      </c>
      <c r="BE43" s="37">
        <v>98.862360833387598</v>
      </c>
      <c r="BF43" s="37">
        <v>98.862360833387598</v>
      </c>
      <c r="BG43" s="37">
        <v>98.862360833387598</v>
      </c>
      <c r="BH43" s="37">
        <v>98.862360833387598</v>
      </c>
      <c r="BI43" s="37">
        <v>98.862360833387598</v>
      </c>
      <c r="BJ43" s="37">
        <v>98.862360833387598</v>
      </c>
      <c r="BK43" s="37">
        <v>99.282900605303396</v>
      </c>
      <c r="BL43" s="37">
        <v>99.282900605303396</v>
      </c>
      <c r="BM43" s="37">
        <v>99.282900605303396</v>
      </c>
      <c r="BN43" s="37">
        <v>99.282900605303396</v>
      </c>
      <c r="BO43" s="37">
        <v>99.282900605303396</v>
      </c>
      <c r="BP43" s="37">
        <v>99.282900605303396</v>
      </c>
      <c r="BQ43" s="37">
        <v>99.282900605303396</v>
      </c>
      <c r="BR43" s="37">
        <v>99.282900605303396</v>
      </c>
      <c r="BS43" s="37">
        <v>99.282900605303396</v>
      </c>
      <c r="BT43" s="37">
        <v>99.282900605303396</v>
      </c>
      <c r="BU43" s="37">
        <v>99.282900605303396</v>
      </c>
      <c r="BV43" s="37">
        <v>99.282900605303396</v>
      </c>
      <c r="BW43" s="37">
        <v>99.255689657488304</v>
      </c>
      <c r="BX43" s="37">
        <v>99.255689657488304</v>
      </c>
      <c r="BY43" s="37">
        <v>99.285551907032925</v>
      </c>
      <c r="BZ43" s="37">
        <v>99.285551907032925</v>
      </c>
      <c r="CA43" s="37">
        <v>99.285551907032925</v>
      </c>
      <c r="CB43" s="37">
        <v>99.285551907032925</v>
      </c>
      <c r="CC43" s="37">
        <v>99.285551907032925</v>
      </c>
      <c r="CD43" s="37">
        <v>99.285551907032925</v>
      </c>
      <c r="CE43" s="37">
        <v>99.285551907032925</v>
      </c>
      <c r="CF43" s="37">
        <v>99.285551907032925</v>
      </c>
      <c r="CG43" s="37">
        <v>99.285551907032925</v>
      </c>
      <c r="CH43" s="37">
        <v>99.285551907032925</v>
      </c>
      <c r="CI43" s="37">
        <v>99.285551907032925</v>
      </c>
      <c r="CJ43" s="37">
        <v>99.285551907032925</v>
      </c>
      <c r="CK43" s="37">
        <v>99.285551907032925</v>
      </c>
      <c r="CL43" s="37">
        <v>99.285551907032925</v>
      </c>
      <c r="CM43" s="37">
        <v>99.285551907032925</v>
      </c>
      <c r="CN43" s="37">
        <v>99.285551907032925</v>
      </c>
      <c r="CO43" s="37">
        <v>99.285551907032925</v>
      </c>
      <c r="CP43" s="37">
        <v>99.285551907032925</v>
      </c>
      <c r="CQ43" s="37">
        <v>99.285551907032925</v>
      </c>
      <c r="CR43" s="37">
        <v>104.46732510321148</v>
      </c>
      <c r="CS43" s="37">
        <v>104.46732510321148</v>
      </c>
      <c r="CT43" s="37">
        <v>104.46732510321148</v>
      </c>
      <c r="CU43" s="37">
        <v>104.4986524360118</v>
      </c>
      <c r="CV43" s="37">
        <v>104.4986524360118</v>
      </c>
      <c r="CW43" s="37">
        <v>104.45205511208884</v>
      </c>
      <c r="CX43" s="37">
        <v>104.45205511208884</v>
      </c>
      <c r="CY43" s="37">
        <v>104.45205511208884</v>
      </c>
      <c r="CZ43" s="37">
        <v>104.45205511208884</v>
      </c>
      <c r="DA43" s="37">
        <v>104.45205511208884</v>
      </c>
      <c r="DB43" s="37">
        <v>104.45205511208884</v>
      </c>
      <c r="DC43" s="37">
        <v>104.45205511208884</v>
      </c>
      <c r="DD43" s="37">
        <v>104.45205511208884</v>
      </c>
      <c r="DE43" s="37">
        <v>104.45205511208884</v>
      </c>
      <c r="DF43" s="37">
        <v>104.45205511208884</v>
      </c>
      <c r="DG43" s="37">
        <v>104.45205511208884</v>
      </c>
      <c r="DH43" s="37">
        <v>104.45205511208884</v>
      </c>
      <c r="DI43" s="37">
        <v>104.45205511208884</v>
      </c>
      <c r="DJ43" s="37">
        <v>104.45205511208884</v>
      </c>
      <c r="DK43" s="37">
        <v>104.45205511208884</v>
      </c>
      <c r="DL43" s="37">
        <v>104.45205511208884</v>
      </c>
      <c r="DM43" s="37">
        <v>104.45205511208852</v>
      </c>
      <c r="DN43" s="37">
        <v>104.45205511208852</v>
      </c>
      <c r="DO43" s="37">
        <v>104.45205511208852</v>
      </c>
      <c r="DP43" s="37">
        <v>104.45205511208852</v>
      </c>
      <c r="DQ43" s="37">
        <v>104.45205511208852</v>
      </c>
      <c r="DR43" s="37">
        <v>104.45205511208852</v>
      </c>
      <c r="DS43" s="37">
        <v>104.0739312944776</v>
      </c>
      <c r="DT43" s="35">
        <v>100</v>
      </c>
      <c r="DU43" s="37">
        <v>100.08952904452195</v>
      </c>
      <c r="DV43" s="37">
        <v>104.0739312944776</v>
      </c>
      <c r="DW43" s="37">
        <f t="shared" si="0"/>
        <v>8.9529044521952983E-2</v>
      </c>
      <c r="DX43" s="37">
        <f t="shared" si="1"/>
        <v>-4.2622953730410416</v>
      </c>
      <c r="DZ43" s="36">
        <f t="shared" si="2"/>
        <v>0.96085541072768355</v>
      </c>
    </row>
    <row r="44" spans="1:131" ht="15.75" customHeight="1">
      <c r="A44" s="1" t="s">
        <v>38</v>
      </c>
      <c r="B44" s="37">
        <v>0.41240170623917161</v>
      </c>
      <c r="C44" s="37"/>
      <c r="D44" s="37"/>
      <c r="E44" s="37"/>
      <c r="F44" s="37">
        <v>46.924520723109595</v>
      </c>
      <c r="G44" s="37">
        <v>47.199739163998544</v>
      </c>
      <c r="H44" s="37">
        <v>46.588254959981121</v>
      </c>
      <c r="I44" s="37">
        <v>47.276726874128734</v>
      </c>
      <c r="J44" s="37">
        <v>57.17948973674585</v>
      </c>
      <c r="K44" s="37">
        <v>57.036569602148852</v>
      </c>
      <c r="L44" s="37">
        <v>66.221117072270232</v>
      </c>
      <c r="M44" s="37">
        <v>66.221117072270232</v>
      </c>
      <c r="N44" s="37">
        <v>66.54573298815852</v>
      </c>
      <c r="O44" s="37">
        <v>66.862074299800227</v>
      </c>
      <c r="P44" s="37">
        <v>66.817818292821173</v>
      </c>
      <c r="Q44" s="37">
        <v>85.691339610575355</v>
      </c>
      <c r="R44" s="37">
        <v>84.690644715737022</v>
      </c>
      <c r="S44" s="37">
        <v>84.635502636962599</v>
      </c>
      <c r="T44" s="37">
        <v>84.786903767617503</v>
      </c>
      <c r="U44" s="37">
        <v>84.683756828070329</v>
      </c>
      <c r="V44" s="37">
        <v>84.683756828070329</v>
      </c>
      <c r="W44" s="37">
        <v>84.683756828070329</v>
      </c>
      <c r="X44" s="37">
        <v>84.683756828070329</v>
      </c>
      <c r="Y44" s="37">
        <v>84.683756828070329</v>
      </c>
      <c r="Z44" s="37">
        <v>84.590294984850061</v>
      </c>
      <c r="AA44" s="37">
        <v>84.549678637531258</v>
      </c>
      <c r="AB44" s="37">
        <v>84.494651893347836</v>
      </c>
      <c r="AC44" s="37">
        <v>84.508761428380481</v>
      </c>
      <c r="AD44" s="37">
        <v>84.508761428380481</v>
      </c>
      <c r="AE44" s="37">
        <v>84.508761428380481</v>
      </c>
      <c r="AF44" s="37">
        <v>84.503965336823441</v>
      </c>
      <c r="AG44" s="37">
        <v>84.912155202938607</v>
      </c>
      <c r="AH44" s="37">
        <v>84.965664364645946</v>
      </c>
      <c r="AI44" s="37">
        <v>84.986308795646991</v>
      </c>
      <c r="AJ44" s="37">
        <v>84.608386514717864</v>
      </c>
      <c r="AK44" s="37">
        <v>84.608386514717864</v>
      </c>
      <c r="AL44" s="37">
        <v>84.608386514717864</v>
      </c>
      <c r="AM44" s="37">
        <v>84.556235655693186</v>
      </c>
      <c r="AN44" s="37">
        <v>92.924114637737802</v>
      </c>
      <c r="AO44" s="37">
        <v>94.372644898929664</v>
      </c>
      <c r="AP44" s="37">
        <v>100.01863131138991</v>
      </c>
      <c r="AQ44" s="37">
        <v>100.21009447194257</v>
      </c>
      <c r="AR44" s="37">
        <v>100.20276317700714</v>
      </c>
      <c r="AS44" s="37">
        <v>100.18698120414372</v>
      </c>
      <c r="AT44" s="37">
        <v>100</v>
      </c>
      <c r="AU44" s="37">
        <v>100</v>
      </c>
      <c r="AV44" s="37">
        <v>100</v>
      </c>
      <c r="AW44" s="37">
        <v>100</v>
      </c>
      <c r="AX44" s="37">
        <v>100</v>
      </c>
      <c r="AY44" s="37">
        <v>100.00000000000003</v>
      </c>
      <c r="AZ44" s="37">
        <v>98.667362526641952</v>
      </c>
      <c r="BA44" s="37">
        <v>98.718128704154694</v>
      </c>
      <c r="BB44" s="37">
        <v>98.718128704154694</v>
      </c>
      <c r="BC44" s="37">
        <v>98.718128704154694</v>
      </c>
      <c r="BD44" s="37">
        <v>98.718128704154694</v>
      </c>
      <c r="BE44" s="37">
        <v>98.718128704154694</v>
      </c>
      <c r="BF44" s="37">
        <v>98.718128704154694</v>
      </c>
      <c r="BG44" s="37">
        <v>98.718128704154694</v>
      </c>
      <c r="BH44" s="37">
        <v>98.718128704154694</v>
      </c>
      <c r="BI44" s="37">
        <v>98.718128704154694</v>
      </c>
      <c r="BJ44" s="37">
        <v>98.718128704154694</v>
      </c>
      <c r="BK44" s="37">
        <v>98.717042690147892</v>
      </c>
      <c r="BL44" s="37">
        <v>98.717042690147892</v>
      </c>
      <c r="BM44" s="37">
        <v>98.717042690147892</v>
      </c>
      <c r="BN44" s="37">
        <v>98.717042690147892</v>
      </c>
      <c r="BO44" s="37">
        <v>98.717042690147892</v>
      </c>
      <c r="BP44" s="37">
        <v>98.717042690147892</v>
      </c>
      <c r="BQ44" s="37">
        <v>98.717042690147892</v>
      </c>
      <c r="BR44" s="37">
        <v>98.717042690147892</v>
      </c>
      <c r="BS44" s="37">
        <v>98.717042690147892</v>
      </c>
      <c r="BT44" s="37">
        <v>98.717042690147892</v>
      </c>
      <c r="BU44" s="37">
        <v>98.732795855849417</v>
      </c>
      <c r="BV44" s="37">
        <v>98.732795855849417</v>
      </c>
      <c r="BW44" s="37">
        <v>99.376603760386104</v>
      </c>
      <c r="BX44" s="37">
        <v>99.376603760386104</v>
      </c>
      <c r="BY44" s="37">
        <v>99.376603760386104</v>
      </c>
      <c r="BZ44" s="37">
        <v>99.376603760386104</v>
      </c>
      <c r="CA44" s="37">
        <v>99.376603760386104</v>
      </c>
      <c r="CB44" s="37">
        <v>99.376603760386104</v>
      </c>
      <c r="CC44" s="37">
        <v>99.376603760386104</v>
      </c>
      <c r="CD44" s="37">
        <v>99.376603760386104</v>
      </c>
      <c r="CE44" s="37">
        <v>99.376603760386104</v>
      </c>
      <c r="CF44" s="37">
        <v>99.376603760386104</v>
      </c>
      <c r="CG44" s="37">
        <v>99.376603760386104</v>
      </c>
      <c r="CH44" s="37">
        <v>99.376603760386104</v>
      </c>
      <c r="CI44" s="37">
        <v>99.376603760386104</v>
      </c>
      <c r="CJ44" s="37">
        <v>99.376603760386104</v>
      </c>
      <c r="CK44" s="37">
        <v>99.376603760386104</v>
      </c>
      <c r="CL44" s="37">
        <v>99.376603760386104</v>
      </c>
      <c r="CM44" s="37">
        <v>99.376603760386104</v>
      </c>
      <c r="CN44" s="37">
        <v>99.376603760386104</v>
      </c>
      <c r="CO44" s="37">
        <v>99.376603760386104</v>
      </c>
      <c r="CP44" s="37">
        <v>99.376603760386104</v>
      </c>
      <c r="CQ44" s="37">
        <v>99.376603760386104</v>
      </c>
      <c r="CR44" s="37">
        <v>99.709437705640582</v>
      </c>
      <c r="CS44" s="37">
        <v>99.709437705640582</v>
      </c>
      <c r="CT44" s="37">
        <v>99.709437705640582</v>
      </c>
      <c r="CU44" s="37">
        <v>99.714438799980726</v>
      </c>
      <c r="CV44" s="37">
        <v>99.714438799980726</v>
      </c>
      <c r="CW44" s="37">
        <v>99.714438799980726</v>
      </c>
      <c r="CX44" s="37">
        <v>99.714438799980726</v>
      </c>
      <c r="CY44" s="37">
        <v>99.714438799980726</v>
      </c>
      <c r="CZ44" s="37">
        <v>99.714438799980726</v>
      </c>
      <c r="DA44" s="37">
        <v>99.714438799980726</v>
      </c>
      <c r="DB44" s="37">
        <v>99.714438799980726</v>
      </c>
      <c r="DC44" s="37">
        <v>99.714438799980726</v>
      </c>
      <c r="DD44" s="37">
        <v>99.714438799980726</v>
      </c>
      <c r="DE44" s="37">
        <v>99.714438799980726</v>
      </c>
      <c r="DF44" s="37">
        <v>99.714438799980726</v>
      </c>
      <c r="DG44" s="37">
        <v>99.714438799980726</v>
      </c>
      <c r="DH44" s="37">
        <v>99.714438799980726</v>
      </c>
      <c r="DI44" s="37">
        <v>99.714438799980726</v>
      </c>
      <c r="DJ44" s="37">
        <v>99.714438799980726</v>
      </c>
      <c r="DK44" s="37">
        <v>99.714438799980726</v>
      </c>
      <c r="DL44" s="37">
        <v>99.714438799980698</v>
      </c>
      <c r="DM44" s="37">
        <v>99.714438799980698</v>
      </c>
      <c r="DN44" s="37">
        <v>99.714438799980698</v>
      </c>
      <c r="DO44" s="37">
        <v>99.714438799980684</v>
      </c>
      <c r="DP44" s="37">
        <v>99.714438799980684</v>
      </c>
      <c r="DQ44" s="37">
        <v>99.714438799980684</v>
      </c>
      <c r="DR44" s="37">
        <v>99.714438799980684</v>
      </c>
      <c r="DS44" s="37">
        <v>99.741113205634775</v>
      </c>
      <c r="DT44" s="35">
        <v>100</v>
      </c>
      <c r="DU44" s="37">
        <v>99.999999999999957</v>
      </c>
      <c r="DV44" s="37">
        <v>99.741113205634775</v>
      </c>
      <c r="DW44" s="37">
        <f t="shared" si="0"/>
        <v>0</v>
      </c>
      <c r="DX44" s="37">
        <f t="shared" si="1"/>
        <v>0.28637898729198241</v>
      </c>
      <c r="DZ44" s="36">
        <f t="shared" si="2"/>
        <v>1.0025955875771255</v>
      </c>
    </row>
    <row r="45" spans="1:131" s="36" customFormat="1" ht="15.75" customHeight="1">
      <c r="A45" s="3" t="s">
        <v>39</v>
      </c>
      <c r="B45" s="35">
        <v>8.8872636301538002</v>
      </c>
      <c r="C45" s="35"/>
      <c r="D45" s="35"/>
      <c r="E45" s="35"/>
      <c r="F45" s="35">
        <v>87.116111801528177</v>
      </c>
      <c r="G45" s="35">
        <v>87.111783003491979</v>
      </c>
      <c r="H45" s="35">
        <v>87.107905819173254</v>
      </c>
      <c r="I45" s="35">
        <v>87.110039962865827</v>
      </c>
      <c r="J45" s="35">
        <v>86.698784753197131</v>
      </c>
      <c r="K45" s="35">
        <v>86.91788992202541</v>
      </c>
      <c r="L45" s="35">
        <v>86.944330344139686</v>
      </c>
      <c r="M45" s="35">
        <v>86.931992943663857</v>
      </c>
      <c r="N45" s="35">
        <v>87.091939117480905</v>
      </c>
      <c r="O45" s="35">
        <v>87.089172488604916</v>
      </c>
      <c r="P45" s="35">
        <v>87.090792347213196</v>
      </c>
      <c r="Q45" s="35">
        <v>87.181210007828071</v>
      </c>
      <c r="R45" s="35">
        <v>87.156598752242857</v>
      </c>
      <c r="S45" s="35">
        <v>87.18796641213379</v>
      </c>
      <c r="T45" s="35">
        <v>88.088943598046924</v>
      </c>
      <c r="U45" s="35">
        <v>87.009750147791109</v>
      </c>
      <c r="V45" s="35">
        <v>88.603594283258062</v>
      </c>
      <c r="W45" s="35">
        <v>84.611053288831855</v>
      </c>
      <c r="X45" s="35">
        <v>86.709978752742359</v>
      </c>
      <c r="Y45" s="35">
        <v>87.150965925943694</v>
      </c>
      <c r="Z45" s="35">
        <v>87.979762576455258</v>
      </c>
      <c r="AA45" s="35">
        <v>89.590913694505218</v>
      </c>
      <c r="AB45" s="35">
        <v>89.904254683871585</v>
      </c>
      <c r="AC45" s="35">
        <v>92.213163870018732</v>
      </c>
      <c r="AD45" s="35">
        <v>92.281315761092017</v>
      </c>
      <c r="AE45" s="35">
        <v>92.616974297529126</v>
      </c>
      <c r="AF45" s="35">
        <v>93.360008154899049</v>
      </c>
      <c r="AG45" s="35">
        <v>94.351516726619579</v>
      </c>
      <c r="AH45" s="35">
        <v>94.580573450070176</v>
      </c>
      <c r="AI45" s="35">
        <v>100.39213006242589</v>
      </c>
      <c r="AJ45" s="35">
        <v>100.79491373491831</v>
      </c>
      <c r="AK45" s="35">
        <v>102.80222800910477</v>
      </c>
      <c r="AL45" s="35">
        <v>102.84149933503238</v>
      </c>
      <c r="AM45" s="35">
        <v>102.17220291603354</v>
      </c>
      <c r="AN45" s="35">
        <v>101.417316198736</v>
      </c>
      <c r="AO45" s="35">
        <v>101.15819608835909</v>
      </c>
      <c r="AP45" s="35">
        <v>101.10505946266871</v>
      </c>
      <c r="AQ45" s="35">
        <v>101.48315994452895</v>
      </c>
      <c r="AR45" s="35">
        <v>101.64432762619086</v>
      </c>
      <c r="AS45" s="35">
        <v>101.69276582091898</v>
      </c>
      <c r="AT45" s="35">
        <v>101.51146552686455</v>
      </c>
      <c r="AU45" s="35">
        <v>101.30045504960994</v>
      </c>
      <c r="AV45" s="35">
        <v>101.81881848096606</v>
      </c>
      <c r="AW45" s="35">
        <v>100.0433208477185</v>
      </c>
      <c r="AX45" s="35">
        <v>100</v>
      </c>
      <c r="AY45" s="35">
        <v>100</v>
      </c>
      <c r="AZ45" s="35">
        <v>100.02136529610476</v>
      </c>
      <c r="BA45" s="35">
        <v>100.07387031540252</v>
      </c>
      <c r="BB45" s="35">
        <v>100.0762659226998</v>
      </c>
      <c r="BC45" s="35">
        <v>100.04456935336387</v>
      </c>
      <c r="BD45" s="35">
        <v>100.02530734836253</v>
      </c>
      <c r="BE45" s="35">
        <v>100.00501523313726</v>
      </c>
      <c r="BF45" s="35">
        <v>99.967378709556499</v>
      </c>
      <c r="BG45" s="35">
        <v>99.94377012145047</v>
      </c>
      <c r="BH45" s="35">
        <v>99.912800335645713</v>
      </c>
      <c r="BI45" s="35">
        <v>99.911821548077071</v>
      </c>
      <c r="BJ45" s="35">
        <v>99.878607746776822</v>
      </c>
      <c r="BK45" s="35">
        <v>99.862941311053163</v>
      </c>
      <c r="BL45" s="35">
        <v>99.825470443287827</v>
      </c>
      <c r="BM45" s="35">
        <v>99.820234082306143</v>
      </c>
      <c r="BN45" s="35">
        <v>99.773090904084853</v>
      </c>
      <c r="BO45" s="35">
        <v>99.770117095499813</v>
      </c>
      <c r="BP45" s="35">
        <v>99.772975981844979</v>
      </c>
      <c r="BQ45" s="35">
        <v>99.787134786549075</v>
      </c>
      <c r="BR45" s="35">
        <v>99.775745788085274</v>
      </c>
      <c r="BS45" s="35">
        <v>99.789579340654768</v>
      </c>
      <c r="BT45" s="35">
        <v>99.78753831871245</v>
      </c>
      <c r="BU45" s="35">
        <v>99.737148198455813</v>
      </c>
      <c r="BV45" s="35">
        <v>99.640111378370634</v>
      </c>
      <c r="BW45" s="35">
        <v>99.584193643445118</v>
      </c>
      <c r="BX45" s="35">
        <v>99.395204574494741</v>
      </c>
      <c r="BY45" s="35">
        <v>99.268256984279859</v>
      </c>
      <c r="BZ45" s="35">
        <v>99.110008752132103</v>
      </c>
      <c r="CA45" s="35">
        <v>99.472050911189115</v>
      </c>
      <c r="CB45" s="35">
        <v>99.424429312043884</v>
      </c>
      <c r="CC45" s="35">
        <v>99.417029745560384</v>
      </c>
      <c r="CD45" s="35">
        <v>99.467315417826669</v>
      </c>
      <c r="CE45" s="35">
        <v>99.32155996097714</v>
      </c>
      <c r="CF45" s="35">
        <v>99.165730709783574</v>
      </c>
      <c r="CG45" s="35">
        <v>99.142334695364227</v>
      </c>
      <c r="CH45" s="35">
        <v>99.068075034002788</v>
      </c>
      <c r="CI45" s="35">
        <v>99.003226120346113</v>
      </c>
      <c r="CJ45" s="35">
        <v>98.76136578579613</v>
      </c>
      <c r="CK45" s="35">
        <v>98.655932562948692</v>
      </c>
      <c r="CL45" s="35">
        <v>98.615437954321962</v>
      </c>
      <c r="CM45" s="35">
        <v>98.861929307409071</v>
      </c>
      <c r="CN45" s="35">
        <v>98.924128351147914</v>
      </c>
      <c r="CO45" s="35">
        <v>99.017168870013506</v>
      </c>
      <c r="CP45" s="35">
        <v>99.02547961634852</v>
      </c>
      <c r="CQ45" s="35">
        <v>99.00376799018089</v>
      </c>
      <c r="CR45" s="35">
        <v>98.993211706205756</v>
      </c>
      <c r="CS45" s="35">
        <v>98.998624224695831</v>
      </c>
      <c r="CT45" s="35">
        <v>99.007171105636232</v>
      </c>
      <c r="CU45" s="35">
        <v>99.186392759138613</v>
      </c>
      <c r="CV45" s="35">
        <v>99.447148752405269</v>
      </c>
      <c r="CW45" s="35">
        <v>99.523167266077579</v>
      </c>
      <c r="CX45" s="35">
        <v>99.596449284601732</v>
      </c>
      <c r="CY45" s="35">
        <v>99.583939597196519</v>
      </c>
      <c r="CZ45" s="35">
        <v>99.583392068401096</v>
      </c>
      <c r="DA45" s="35">
        <v>99.598714355704971</v>
      </c>
      <c r="DB45" s="35">
        <v>99.709574696502827</v>
      </c>
      <c r="DC45" s="35">
        <v>99.756110738101839</v>
      </c>
      <c r="DD45" s="35">
        <v>100.13755799591982</v>
      </c>
      <c r="DE45" s="35">
        <v>100.23957529091729</v>
      </c>
      <c r="DF45" s="35">
        <v>100.23416074767978</v>
      </c>
      <c r="DG45" s="35">
        <v>100.26936174255843</v>
      </c>
      <c r="DH45" s="35">
        <v>100.23323214052216</v>
      </c>
      <c r="DI45" s="35">
        <v>100.24571029881317</v>
      </c>
      <c r="DJ45" s="35">
        <v>100.24485339909278</v>
      </c>
      <c r="DK45" s="35">
        <v>100.21499839751451</v>
      </c>
      <c r="DL45" s="35">
        <v>100.19371544917753</v>
      </c>
      <c r="DM45" s="35">
        <v>100.18499404687823</v>
      </c>
      <c r="DN45" s="35">
        <v>100.18838064634127</v>
      </c>
      <c r="DO45" s="35">
        <v>100.23209777376518</v>
      </c>
      <c r="DP45" s="35">
        <v>104.74553915219089</v>
      </c>
      <c r="DQ45" s="35">
        <v>114.11306102815284</v>
      </c>
      <c r="DR45" s="35">
        <v>115.67311824141953</v>
      </c>
      <c r="DS45" s="35">
        <v>124.49976588908785</v>
      </c>
      <c r="DT45" s="35">
        <v>100</v>
      </c>
      <c r="DU45" s="35">
        <v>99.818533524008032</v>
      </c>
      <c r="DV45" s="35">
        <v>130.5927136460794</v>
      </c>
      <c r="DW45" s="35">
        <f t="shared" si="0"/>
        <v>-0.18146647599196797</v>
      </c>
      <c r="DX45" s="35">
        <f t="shared" si="1"/>
        <v>-0.23268943397452801</v>
      </c>
      <c r="DZ45" s="36">
        <f t="shared" si="2"/>
        <v>0.76573950573545002</v>
      </c>
      <c r="EA45" s="64"/>
    </row>
    <row r="46" spans="1:131">
      <c r="A46" s="1" t="s">
        <v>40</v>
      </c>
      <c r="B46" s="37">
        <v>4.5778478122821991</v>
      </c>
      <c r="C46" s="37"/>
      <c r="D46" s="37"/>
      <c r="E46" s="37"/>
      <c r="F46" s="37">
        <v>87.116111801528177</v>
      </c>
      <c r="G46" s="37">
        <v>87.111783003491979</v>
      </c>
      <c r="H46" s="37">
        <v>87.107905819173254</v>
      </c>
      <c r="I46" s="37">
        <v>87.110039962865827</v>
      </c>
      <c r="J46" s="37">
        <v>86.698784753197131</v>
      </c>
      <c r="K46" s="37">
        <v>86.91788992202541</v>
      </c>
      <c r="L46" s="37">
        <v>86.944330344139686</v>
      </c>
      <c r="M46" s="37">
        <v>86.931992943663857</v>
      </c>
      <c r="N46" s="37">
        <v>87.091939117480905</v>
      </c>
      <c r="O46" s="37">
        <v>87.089172488604916</v>
      </c>
      <c r="P46" s="37">
        <v>87.090792347213196</v>
      </c>
      <c r="Q46" s="37">
        <v>87.181210007828071</v>
      </c>
      <c r="R46" s="37">
        <v>87.156598752242857</v>
      </c>
      <c r="S46" s="37">
        <v>87.18796641213379</v>
      </c>
      <c r="T46" s="37">
        <v>88.088943598046924</v>
      </c>
      <c r="U46" s="37">
        <v>87.009750147791109</v>
      </c>
      <c r="V46" s="37">
        <v>88.603594283258062</v>
      </c>
      <c r="W46" s="37">
        <v>84.611053288831855</v>
      </c>
      <c r="X46" s="37">
        <v>86.709978752742359</v>
      </c>
      <c r="Y46" s="37">
        <v>87.150965925943694</v>
      </c>
      <c r="Z46" s="37">
        <v>87.979762576455258</v>
      </c>
      <c r="AA46" s="37">
        <v>89.590913694505218</v>
      </c>
      <c r="AB46" s="37">
        <v>89.904254683871585</v>
      </c>
      <c r="AC46" s="37">
        <v>92.213163870018732</v>
      </c>
      <c r="AD46" s="37">
        <v>92.281315761092017</v>
      </c>
      <c r="AE46" s="37">
        <v>92.616974297529126</v>
      </c>
      <c r="AF46" s="37">
        <v>93.360008154899049</v>
      </c>
      <c r="AG46" s="37">
        <v>94.351516726619579</v>
      </c>
      <c r="AH46" s="37">
        <v>94.580573450070176</v>
      </c>
      <c r="AI46" s="37">
        <v>100.39213006242589</v>
      </c>
      <c r="AJ46" s="37">
        <v>100.79491373491831</v>
      </c>
      <c r="AK46" s="37">
        <v>102.80222800910477</v>
      </c>
      <c r="AL46" s="37">
        <v>102.84149933503238</v>
      </c>
      <c r="AM46" s="37">
        <v>102.17220291603354</v>
      </c>
      <c r="AN46" s="37">
        <v>101.41731619873607</v>
      </c>
      <c r="AO46" s="37">
        <v>101.15819608835909</v>
      </c>
      <c r="AP46" s="37">
        <v>101.10505946266871</v>
      </c>
      <c r="AQ46" s="37">
        <v>101.48315994452895</v>
      </c>
      <c r="AR46" s="37">
        <v>101.64432762619086</v>
      </c>
      <c r="AS46" s="37">
        <v>101.69276582091898</v>
      </c>
      <c r="AT46" s="37">
        <v>101.51146552686455</v>
      </c>
      <c r="AU46" s="37">
        <v>101.30045504960994</v>
      </c>
      <c r="AV46" s="37">
        <v>101.81881848096606</v>
      </c>
      <c r="AW46" s="37">
        <v>100.0433208477185</v>
      </c>
      <c r="AX46" s="37">
        <v>100</v>
      </c>
      <c r="AY46" s="37">
        <v>99.999999999999986</v>
      </c>
      <c r="AZ46" s="37">
        <v>99.999999999999986</v>
      </c>
      <c r="BA46" s="37">
        <v>99.999999999999986</v>
      </c>
      <c r="BB46" s="37">
        <v>99.999999999999986</v>
      </c>
      <c r="BC46" s="37">
        <v>99.999999999999986</v>
      </c>
      <c r="BD46" s="37">
        <v>99.999999999999986</v>
      </c>
      <c r="BE46" s="37">
        <v>99.999999999999986</v>
      </c>
      <c r="BF46" s="37">
        <v>99.999999999999986</v>
      </c>
      <c r="BG46" s="37">
        <v>99.999999999999986</v>
      </c>
      <c r="BH46" s="37">
        <v>99.999999999999986</v>
      </c>
      <c r="BI46" s="37">
        <v>99.999999999999986</v>
      </c>
      <c r="BJ46" s="37">
        <v>99.999999999999986</v>
      </c>
      <c r="BK46" s="37">
        <v>99.999999999999986</v>
      </c>
      <c r="BL46" s="37">
        <v>99.999999999999986</v>
      </c>
      <c r="BM46" s="37">
        <v>99.999999999999986</v>
      </c>
      <c r="BN46" s="37">
        <v>99.999999999999986</v>
      </c>
      <c r="BO46" s="37">
        <v>99.999999999999986</v>
      </c>
      <c r="BP46" s="37">
        <v>99.999999999999986</v>
      </c>
      <c r="BQ46" s="37">
        <v>99.999999999999986</v>
      </c>
      <c r="BR46" s="37">
        <v>99.999999999999986</v>
      </c>
      <c r="BS46" s="37">
        <v>99.999999999999986</v>
      </c>
      <c r="BT46" s="37">
        <v>99.999999999999986</v>
      </c>
      <c r="BU46" s="37">
        <v>99.999999999999986</v>
      </c>
      <c r="BV46" s="37">
        <v>99.999999999999986</v>
      </c>
      <c r="BW46" s="37">
        <v>99.999999999999986</v>
      </c>
      <c r="BX46" s="37">
        <v>99.999999999999986</v>
      </c>
      <c r="BY46" s="37">
        <v>99.999999999999986</v>
      </c>
      <c r="BZ46" s="37">
        <v>99.999999999999986</v>
      </c>
      <c r="CA46" s="37">
        <v>99.999999999999986</v>
      </c>
      <c r="CB46" s="37">
        <v>99.999999999999986</v>
      </c>
      <c r="CC46" s="37">
        <v>99.999999999999986</v>
      </c>
      <c r="CD46" s="37">
        <v>99.999999999999986</v>
      </c>
      <c r="CE46" s="37">
        <v>99.999999999999986</v>
      </c>
      <c r="CF46" s="37">
        <v>99.999999999999986</v>
      </c>
      <c r="CG46" s="37">
        <v>99.999999999999986</v>
      </c>
      <c r="CH46" s="37">
        <v>99.999999999999986</v>
      </c>
      <c r="CI46" s="37">
        <v>99.999999999999986</v>
      </c>
      <c r="CJ46" s="37">
        <v>99.999999999999986</v>
      </c>
      <c r="CK46" s="37">
        <v>100.00946477509918</v>
      </c>
      <c r="CL46" s="37">
        <v>100.00946477509918</v>
      </c>
      <c r="CM46" s="37">
        <v>100.00946477509918</v>
      </c>
      <c r="CN46" s="37">
        <v>100.00946477509918</v>
      </c>
      <c r="CO46" s="37">
        <v>100.00946477509918</v>
      </c>
      <c r="CP46" s="37">
        <v>100.00946477509918</v>
      </c>
      <c r="CQ46" s="37">
        <v>100.00946477509918</v>
      </c>
      <c r="CR46" s="37">
        <v>100.00946477509918</v>
      </c>
      <c r="CS46" s="37">
        <v>100.00946477509918</v>
      </c>
      <c r="CT46" s="37">
        <v>100.00946477509918</v>
      </c>
      <c r="CU46" s="37">
        <v>100.00946477509918</v>
      </c>
      <c r="CV46" s="37">
        <v>100.00946477509918</v>
      </c>
      <c r="CW46" s="37">
        <v>100.00946477509918</v>
      </c>
      <c r="CX46" s="37">
        <v>100.00946477509918</v>
      </c>
      <c r="CY46" s="37">
        <v>100.00946477509918</v>
      </c>
      <c r="CZ46" s="37">
        <v>100.00946477509918</v>
      </c>
      <c r="DA46" s="37">
        <v>100.00946477509918</v>
      </c>
      <c r="DB46" s="37">
        <v>100.00946477509918</v>
      </c>
      <c r="DC46" s="37">
        <v>100.00946477509918</v>
      </c>
      <c r="DD46" s="37">
        <v>100.00946477509918</v>
      </c>
      <c r="DE46" s="37">
        <v>100.00946477509918</v>
      </c>
      <c r="DF46" s="37">
        <v>100.00946477509918</v>
      </c>
      <c r="DG46" s="37">
        <v>100.00946477509918</v>
      </c>
      <c r="DH46" s="37">
        <v>100.00946477509918</v>
      </c>
      <c r="DI46" s="37">
        <v>100.00946477509918</v>
      </c>
      <c r="DJ46" s="37">
        <v>100.00946477509918</v>
      </c>
      <c r="DK46" s="37">
        <v>100.00946477509918</v>
      </c>
      <c r="DL46" s="37">
        <v>100.00946477509918</v>
      </c>
      <c r="DM46" s="37">
        <v>100.00946477509918</v>
      </c>
      <c r="DN46" s="37">
        <v>100.00946477509918</v>
      </c>
      <c r="DO46" s="37">
        <v>100.00946477509918</v>
      </c>
      <c r="DP46" s="37">
        <v>100.00946477509918</v>
      </c>
      <c r="DQ46" s="37">
        <v>100.00946477509918</v>
      </c>
      <c r="DR46" s="37">
        <v>100.00946477509918</v>
      </c>
      <c r="DS46" s="37">
        <v>100.00946477509918</v>
      </c>
      <c r="DT46" s="35">
        <v>100</v>
      </c>
      <c r="DU46" s="37">
        <v>100.00000000000001</v>
      </c>
      <c r="DV46" s="37">
        <v>100.00946477509918</v>
      </c>
      <c r="DW46" s="37">
        <f t="shared" si="0"/>
        <v>0</v>
      </c>
      <c r="DX46" s="37">
        <f t="shared" si="1"/>
        <v>-9.4638793642758401E-3</v>
      </c>
      <c r="DZ46" s="36">
        <f t="shared" si="2"/>
        <v>0.9999053612063572</v>
      </c>
    </row>
    <row r="47" spans="1:131" ht="13.5" customHeight="1">
      <c r="A47" s="1" t="s">
        <v>41</v>
      </c>
      <c r="B47" s="37">
        <v>5.6059736620995122E-2</v>
      </c>
      <c r="C47" s="37"/>
      <c r="D47" s="37"/>
      <c r="E47" s="37"/>
      <c r="F47" s="37">
        <v>87.116111801528177</v>
      </c>
      <c r="G47" s="37">
        <v>87.111783003491979</v>
      </c>
      <c r="H47" s="37">
        <v>87.107905819173254</v>
      </c>
      <c r="I47" s="37">
        <v>87.110039962865827</v>
      </c>
      <c r="J47" s="37">
        <v>86.698784753197131</v>
      </c>
      <c r="K47" s="37">
        <v>86.91788992202541</v>
      </c>
      <c r="L47" s="37">
        <v>86.944330344139686</v>
      </c>
      <c r="M47" s="37">
        <v>86.931992943663857</v>
      </c>
      <c r="N47" s="37">
        <v>87.091939117480905</v>
      </c>
      <c r="O47" s="37">
        <v>87.089172488604916</v>
      </c>
      <c r="P47" s="37">
        <v>87.090792347213196</v>
      </c>
      <c r="Q47" s="37">
        <v>87.181210007828071</v>
      </c>
      <c r="R47" s="37">
        <v>87.156598752242857</v>
      </c>
      <c r="S47" s="37">
        <v>87.18796641213379</v>
      </c>
      <c r="T47" s="37">
        <v>88.088943598046924</v>
      </c>
      <c r="U47" s="37">
        <v>87.009750147791109</v>
      </c>
      <c r="V47" s="37">
        <v>88.603594283258062</v>
      </c>
      <c r="W47" s="37">
        <v>84.611053288831855</v>
      </c>
      <c r="X47" s="37">
        <v>86.709978752742359</v>
      </c>
      <c r="Y47" s="37">
        <v>87.150965925943694</v>
      </c>
      <c r="Z47" s="37">
        <v>87.979762576455258</v>
      </c>
      <c r="AA47" s="37">
        <v>89.590913694505218</v>
      </c>
      <c r="AB47" s="37">
        <v>89.904254683871585</v>
      </c>
      <c r="AC47" s="37">
        <v>92.213163870018732</v>
      </c>
      <c r="AD47" s="37">
        <v>92.281315761092017</v>
      </c>
      <c r="AE47" s="37">
        <v>92.616974297529126</v>
      </c>
      <c r="AF47" s="37">
        <v>93.360008154899049</v>
      </c>
      <c r="AG47" s="37">
        <v>94.351516726619579</v>
      </c>
      <c r="AH47" s="37">
        <v>94.580573450070176</v>
      </c>
      <c r="AI47" s="37">
        <v>100.39213006242589</v>
      </c>
      <c r="AJ47" s="37">
        <v>100.79491373491831</v>
      </c>
      <c r="AK47" s="37">
        <v>102.80222800910477</v>
      </c>
      <c r="AL47" s="37">
        <v>102.84149933503238</v>
      </c>
      <c r="AM47" s="37">
        <v>102.17220291603354</v>
      </c>
      <c r="AN47" s="37">
        <v>101.41731619873607</v>
      </c>
      <c r="AO47" s="37">
        <v>101.15819608835909</v>
      </c>
      <c r="AP47" s="37">
        <v>101.10505946266871</v>
      </c>
      <c r="AQ47" s="37">
        <v>101.48315994452895</v>
      </c>
      <c r="AR47" s="37">
        <v>101.64432762619086</v>
      </c>
      <c r="AS47" s="37">
        <v>101.69276582091898</v>
      </c>
      <c r="AT47" s="37">
        <v>101.51146552686455</v>
      </c>
      <c r="AU47" s="37">
        <v>101.30045504960994</v>
      </c>
      <c r="AV47" s="37">
        <v>101.81881848096606</v>
      </c>
      <c r="AW47" s="37">
        <v>100.0433208477185</v>
      </c>
      <c r="AX47" s="37">
        <v>100</v>
      </c>
      <c r="AY47" s="37">
        <v>100</v>
      </c>
      <c r="AZ47" s="37">
        <v>99.665032959575157</v>
      </c>
      <c r="BA47" s="37">
        <v>99.603224140159966</v>
      </c>
      <c r="BB47" s="37">
        <v>99.410393110984813</v>
      </c>
      <c r="BC47" s="37">
        <v>101.00660255098144</v>
      </c>
      <c r="BD47" s="37">
        <v>101.00660255098144</v>
      </c>
      <c r="BE47" s="37">
        <v>99.887626631424411</v>
      </c>
      <c r="BF47" s="37">
        <v>99.569327304249555</v>
      </c>
      <c r="BG47" s="37">
        <v>98.981837654200689</v>
      </c>
      <c r="BH47" s="37">
        <v>99.189049135667787</v>
      </c>
      <c r="BI47" s="37">
        <v>99.189049135667787</v>
      </c>
      <c r="BJ47" s="37">
        <v>98.617670085819285</v>
      </c>
      <c r="BK47" s="37">
        <v>98.070556640670588</v>
      </c>
      <c r="BL47" s="37">
        <v>98.070556640670588</v>
      </c>
      <c r="BM47" s="37">
        <v>97.863345159203462</v>
      </c>
      <c r="BN47" s="37">
        <v>98.142286554208951</v>
      </c>
      <c r="BO47" s="37">
        <v>96.911965148128061</v>
      </c>
      <c r="BP47" s="37">
        <v>96.626488085343908</v>
      </c>
      <c r="BQ47" s="37">
        <v>96.112100671241947</v>
      </c>
      <c r="BR47" s="37">
        <v>95.302768228705034</v>
      </c>
      <c r="BS47" s="37">
        <v>95.302768228705034</v>
      </c>
      <c r="BT47" s="37">
        <v>95.302768228705034</v>
      </c>
      <c r="BU47" s="37">
        <v>94.529353314671582</v>
      </c>
      <c r="BV47" s="37">
        <v>91.899089630873519</v>
      </c>
      <c r="BW47" s="37">
        <v>90.771534264881552</v>
      </c>
      <c r="BX47" s="37">
        <v>85.157016330460593</v>
      </c>
      <c r="BY47" s="37">
        <v>82.604054485226115</v>
      </c>
      <c r="BZ47" s="37">
        <v>82.419124162583515</v>
      </c>
      <c r="CA47" s="37">
        <v>82.008815305027341</v>
      </c>
      <c r="CB47" s="37">
        <v>81.448590455231724</v>
      </c>
      <c r="CC47" s="37">
        <v>81.176673711481314</v>
      </c>
      <c r="CD47" s="37">
        <v>86.334129806335767</v>
      </c>
      <c r="CE47" s="37">
        <v>80.89650706997088</v>
      </c>
      <c r="CF47" s="37">
        <v>79.431927972429065</v>
      </c>
      <c r="CG47" s="37">
        <v>79.044898077142506</v>
      </c>
      <c r="CH47" s="37">
        <v>79.488533567309318</v>
      </c>
      <c r="CI47" s="37">
        <v>79.559238654795081</v>
      </c>
      <c r="CJ47" s="37">
        <v>77.202228113040093</v>
      </c>
      <c r="CK47" s="37">
        <v>70.163660825064682</v>
      </c>
      <c r="CL47" s="37">
        <v>70.027044962424114</v>
      </c>
      <c r="CM47" s="37">
        <v>71.901322891497671</v>
      </c>
      <c r="CN47" s="37">
        <v>75.025657907798532</v>
      </c>
      <c r="CO47" s="37">
        <v>74.886277395402004</v>
      </c>
      <c r="CP47" s="37">
        <v>75.325155483671921</v>
      </c>
      <c r="CQ47" s="37">
        <v>74.300458843358811</v>
      </c>
      <c r="CR47" s="37">
        <v>71.381778301697722</v>
      </c>
      <c r="CS47" s="37">
        <v>71.702761249998019</v>
      </c>
      <c r="CT47" s="37">
        <v>71.490576468215906</v>
      </c>
      <c r="CU47" s="37">
        <v>72.261291254501572</v>
      </c>
      <c r="CV47" s="37">
        <v>72.850825957519348</v>
      </c>
      <c r="CW47" s="37">
        <v>70.996721071841378</v>
      </c>
      <c r="CX47" s="37">
        <v>74.012221046922477</v>
      </c>
      <c r="CY47" s="37">
        <v>75.467167348849017</v>
      </c>
      <c r="CZ47" s="37">
        <v>74.660546986632937</v>
      </c>
      <c r="DA47" s="37">
        <v>76.390382770648074</v>
      </c>
      <c r="DB47" s="37">
        <v>76.390382770648074</v>
      </c>
      <c r="DC47" s="37">
        <v>76.491133477983254</v>
      </c>
      <c r="DD47" s="37">
        <v>78.882103794830144</v>
      </c>
      <c r="DE47" s="37">
        <v>78.766871651314602</v>
      </c>
      <c r="DF47" s="37">
        <v>78.970457278334877</v>
      </c>
      <c r="DG47" s="37">
        <v>78.861048276120641</v>
      </c>
      <c r="DH47" s="37">
        <v>78.845651685560156</v>
      </c>
      <c r="DI47" s="37">
        <v>78.670938207567659</v>
      </c>
      <c r="DJ47" s="37">
        <v>79.513757850089533</v>
      </c>
      <c r="DK47" s="37">
        <v>80.333806442032909</v>
      </c>
      <c r="DL47" s="37">
        <v>80.738282126921987</v>
      </c>
      <c r="DM47" s="37">
        <v>81.352684383717857</v>
      </c>
      <c r="DN47" s="37">
        <v>81.09108969798865</v>
      </c>
      <c r="DO47" s="37">
        <v>82.994874864353662</v>
      </c>
      <c r="DP47" s="37">
        <v>117.98544615363214</v>
      </c>
      <c r="DQ47" s="37">
        <v>132.86007536332488</v>
      </c>
      <c r="DR47" s="37">
        <v>146.23657460778114</v>
      </c>
      <c r="DS47" s="37">
        <v>166.13207901393383</v>
      </c>
      <c r="DT47" s="35">
        <v>100</v>
      </c>
      <c r="DU47" s="37">
        <v>105.01892393076179</v>
      </c>
      <c r="DV47" s="37">
        <v>157.63164663837648</v>
      </c>
      <c r="DW47" s="37">
        <f t="shared" si="0"/>
        <v>5.0189239307617726</v>
      </c>
      <c r="DX47" s="37">
        <f t="shared" si="1"/>
        <v>26.830076056450508</v>
      </c>
      <c r="DZ47" s="36">
        <f t="shared" si="2"/>
        <v>0.63439037866178283</v>
      </c>
    </row>
    <row r="48" spans="1:131">
      <c r="A48" s="1" t="s">
        <v>42</v>
      </c>
      <c r="B48" s="37">
        <v>0.50951282707582579</v>
      </c>
      <c r="C48" s="37"/>
      <c r="D48" s="37"/>
      <c r="E48" s="37"/>
      <c r="F48" s="37">
        <v>87.116111801528177</v>
      </c>
      <c r="G48" s="37">
        <v>87.111783003491979</v>
      </c>
      <c r="H48" s="37">
        <v>87.107905819173254</v>
      </c>
      <c r="I48" s="37">
        <v>87.110039962865827</v>
      </c>
      <c r="J48" s="37">
        <v>86.698784753197131</v>
      </c>
      <c r="K48" s="37">
        <v>86.91788992202541</v>
      </c>
      <c r="L48" s="37">
        <v>86.944330344139686</v>
      </c>
      <c r="M48" s="37">
        <v>86.931992943663857</v>
      </c>
      <c r="N48" s="37">
        <v>87.091939117480905</v>
      </c>
      <c r="O48" s="37">
        <v>87.089172488604916</v>
      </c>
      <c r="P48" s="37">
        <v>87.090792347213196</v>
      </c>
      <c r="Q48" s="37">
        <v>87.181210007828071</v>
      </c>
      <c r="R48" s="37">
        <v>87.156598752242857</v>
      </c>
      <c r="S48" s="37">
        <v>87.18796641213379</v>
      </c>
      <c r="T48" s="37">
        <v>88.088943598046924</v>
      </c>
      <c r="U48" s="37">
        <v>87.009750147791109</v>
      </c>
      <c r="V48" s="37">
        <v>88.603594283258062</v>
      </c>
      <c r="W48" s="37">
        <v>84.611053288831855</v>
      </c>
      <c r="X48" s="37">
        <v>86.709978752742359</v>
      </c>
      <c r="Y48" s="37">
        <v>87.150965925943694</v>
      </c>
      <c r="Z48" s="37">
        <v>87.979762576455258</v>
      </c>
      <c r="AA48" s="37">
        <v>89.590913694505218</v>
      </c>
      <c r="AB48" s="37">
        <v>89.904254683871585</v>
      </c>
      <c r="AC48" s="37">
        <v>92.213163870018732</v>
      </c>
      <c r="AD48" s="37">
        <v>92.281315761092017</v>
      </c>
      <c r="AE48" s="37">
        <v>92.616974297529126</v>
      </c>
      <c r="AF48" s="37">
        <v>93.360008154899049</v>
      </c>
      <c r="AG48" s="37">
        <v>94.351516726619579</v>
      </c>
      <c r="AH48" s="37">
        <v>94.580573450070176</v>
      </c>
      <c r="AI48" s="37">
        <v>100.39213006242589</v>
      </c>
      <c r="AJ48" s="37">
        <v>100.79491373491831</v>
      </c>
      <c r="AK48" s="37">
        <v>102.80222800910477</v>
      </c>
      <c r="AL48" s="37">
        <v>102.84149933503238</v>
      </c>
      <c r="AM48" s="37">
        <v>102.17220291603354</v>
      </c>
      <c r="AN48" s="37">
        <v>101.41731619873607</v>
      </c>
      <c r="AO48" s="37">
        <v>101.15819608835909</v>
      </c>
      <c r="AP48" s="37">
        <v>101.10505946266871</v>
      </c>
      <c r="AQ48" s="37">
        <v>101.48315994452895</v>
      </c>
      <c r="AR48" s="37">
        <v>101.64432762619086</v>
      </c>
      <c r="AS48" s="37">
        <v>101.69276582091898</v>
      </c>
      <c r="AT48" s="37">
        <v>101.51146552686455</v>
      </c>
      <c r="AU48" s="37">
        <v>101.30045504960994</v>
      </c>
      <c r="AV48" s="37">
        <v>101.81881848096606</v>
      </c>
      <c r="AW48" s="37">
        <v>100.0433208477185</v>
      </c>
      <c r="AX48" s="37">
        <v>100</v>
      </c>
      <c r="AY48" s="37">
        <v>99.999999999999986</v>
      </c>
      <c r="AZ48" s="37">
        <v>100.48313150434214</v>
      </c>
      <c r="BA48" s="37">
        <v>101.4057597671882</v>
      </c>
      <c r="BB48" s="37">
        <v>101.48491392330168</v>
      </c>
      <c r="BC48" s="37">
        <v>100.74026445416359</v>
      </c>
      <c r="BD48" s="37">
        <v>100.35122627026658</v>
      </c>
      <c r="BE48" s="37">
        <v>100.11934569040646</v>
      </c>
      <c r="BF48" s="37">
        <v>99.531359595179936</v>
      </c>
      <c r="BG48" s="37">
        <v>99.222002243498267</v>
      </c>
      <c r="BH48" s="37">
        <v>98.674441012739464</v>
      </c>
      <c r="BI48" s="37">
        <v>98.647118666972219</v>
      </c>
      <c r="BJ48" s="37">
        <v>98.128140341833912</v>
      </c>
      <c r="BK48" s="37">
        <v>97.914589050526118</v>
      </c>
      <c r="BL48" s="37">
        <v>97.283807867466251</v>
      </c>
      <c r="BM48" s="37">
        <v>97.21527043803323</v>
      </c>
      <c r="BN48" s="37">
        <v>96.364448968574919</v>
      </c>
      <c r="BO48" s="37">
        <v>96.450857377477035</v>
      </c>
      <c r="BP48" s="37">
        <v>96.532198078955815</v>
      </c>
      <c r="BQ48" s="37">
        <v>96.838002024610006</v>
      </c>
      <c r="BR48" s="37">
        <v>96.701037693181206</v>
      </c>
      <c r="BS48" s="37">
        <v>96.811864777043894</v>
      </c>
      <c r="BT48" s="37">
        <v>96.771106864225516</v>
      </c>
      <c r="BU48" s="37">
        <v>96.084806740712736</v>
      </c>
      <c r="BV48" s="37">
        <v>94.681598221659314</v>
      </c>
      <c r="BW48" s="37">
        <v>93.830304256146519</v>
      </c>
      <c r="BX48" s="37">
        <v>91.159226556182162</v>
      </c>
      <c r="BY48" s="37">
        <v>89.225814323052163</v>
      </c>
      <c r="BZ48" s="37">
        <v>86.485917182198648</v>
      </c>
      <c r="CA48" s="37">
        <v>85.123833430939257</v>
      </c>
      <c r="CB48" s="37">
        <v>84.35532415429789</v>
      </c>
      <c r="CC48" s="37">
        <v>84.244871942121932</v>
      </c>
      <c r="CD48" s="37">
        <v>84.585323811423834</v>
      </c>
      <c r="CE48" s="37">
        <v>82.679698271400511</v>
      </c>
      <c r="CF48" s="37">
        <v>80.122762216120435</v>
      </c>
      <c r="CG48" s="37">
        <v>79.757256689764716</v>
      </c>
      <c r="CH48" s="37">
        <v>78.39192405710358</v>
      </c>
      <c r="CI48" s="37">
        <v>77.249486588380279</v>
      </c>
      <c r="CJ48" s="37">
        <v>73.271039612851879</v>
      </c>
      <c r="CK48" s="37">
        <v>72.198975123786141</v>
      </c>
      <c r="CL48" s="37">
        <v>71.489121075168768</v>
      </c>
      <c r="CM48" s="37">
        <v>71.438758137738489</v>
      </c>
      <c r="CN48" s="37">
        <v>72.16492536115021</v>
      </c>
      <c r="CO48" s="37">
        <v>73.842572702086315</v>
      </c>
      <c r="CP48" s="37">
        <v>73.948521415970589</v>
      </c>
      <c r="CQ48" s="37">
        <v>73.663124507679598</v>
      </c>
      <c r="CR48" s="37">
        <v>73.791149053957199</v>
      </c>
      <c r="CS48" s="37">
        <v>73.853254152611598</v>
      </c>
      <c r="CT48" s="37">
        <v>74.022678610140318</v>
      </c>
      <c r="CU48" s="37">
        <v>77.06742118494607</v>
      </c>
      <c r="CV48" s="37">
        <v>81.553378225665128</v>
      </c>
      <c r="CW48" s="37">
        <v>83.083344032042987</v>
      </c>
      <c r="CX48" s="37">
        <v>84.029794166297606</v>
      </c>
      <c r="CY48" s="37">
        <v>83.627645087507446</v>
      </c>
      <c r="CZ48" s="37">
        <v>83.755164025715558</v>
      </c>
      <c r="DA48" s="37">
        <v>83.819024559232361</v>
      </c>
      <c r="DB48" s="37">
        <v>85.755170038182996</v>
      </c>
      <c r="DC48" s="37">
        <v>86.523702514117502</v>
      </c>
      <c r="DD48" s="37">
        <v>89.106967314217769</v>
      </c>
      <c r="DE48" s="37">
        <v>90.911536811174116</v>
      </c>
      <c r="DF48" s="37">
        <v>90.794704759838453</v>
      </c>
      <c r="DG48" s="37">
        <v>91.317708216413962</v>
      </c>
      <c r="DH48" s="37">
        <v>90.730138594935653</v>
      </c>
      <c r="DI48" s="37">
        <v>90.984972781868478</v>
      </c>
      <c r="DJ48" s="37">
        <v>90.880010885073077</v>
      </c>
      <c r="DK48" s="37">
        <v>90.295795693922543</v>
      </c>
      <c r="DL48" s="37">
        <v>89.880061365352901</v>
      </c>
      <c r="DM48" s="37">
        <v>89.666773922825996</v>
      </c>
      <c r="DN48" s="37">
        <v>89.797397587387323</v>
      </c>
      <c r="DO48" s="37">
        <v>90.333211979179765</v>
      </c>
      <c r="DP48" s="37">
        <v>92.55687888928874</v>
      </c>
      <c r="DQ48" s="37">
        <v>94.177121595587735</v>
      </c>
      <c r="DR48" s="37">
        <v>108.15006394618983</v>
      </c>
      <c r="DS48" s="37">
        <v>108.15006394618983</v>
      </c>
      <c r="DT48" s="35">
        <v>100</v>
      </c>
      <c r="DU48" s="37">
        <v>105.3775648528362</v>
      </c>
      <c r="DV48" s="37">
        <v>110.55848291546457</v>
      </c>
      <c r="DW48" s="37">
        <f t="shared" si="0"/>
        <v>5.3775648528362012</v>
      </c>
      <c r="DX48" s="37">
        <f t="shared" si="1"/>
        <v>10.216959379340977</v>
      </c>
      <c r="DZ48" s="36">
        <f t="shared" si="2"/>
        <v>0.90449866317776983</v>
      </c>
    </row>
    <row r="49" spans="1:130">
      <c r="A49" s="1" t="s">
        <v>43</v>
      </c>
      <c r="B49" s="37">
        <v>3.7438432541747795</v>
      </c>
      <c r="C49" s="37"/>
      <c r="D49" s="37"/>
      <c r="E49" s="37"/>
      <c r="F49" s="37">
        <v>87.116111801528177</v>
      </c>
      <c r="G49" s="37">
        <v>87.111783003491979</v>
      </c>
      <c r="H49" s="37">
        <v>87.107905819173254</v>
      </c>
      <c r="I49" s="37">
        <v>87.110039962865827</v>
      </c>
      <c r="J49" s="37">
        <v>86.698784753197131</v>
      </c>
      <c r="K49" s="37">
        <v>86.91788992202541</v>
      </c>
      <c r="L49" s="37">
        <v>86.944330344139686</v>
      </c>
      <c r="M49" s="37">
        <v>86.931992943663857</v>
      </c>
      <c r="N49" s="37">
        <v>87.091939117480905</v>
      </c>
      <c r="O49" s="37">
        <v>87.089172488604916</v>
      </c>
      <c r="P49" s="37">
        <v>87.090792347213196</v>
      </c>
      <c r="Q49" s="37">
        <v>87.181210007828071</v>
      </c>
      <c r="R49" s="37">
        <v>87.156598752242857</v>
      </c>
      <c r="S49" s="37">
        <v>87.18796641213379</v>
      </c>
      <c r="T49" s="37">
        <v>88.088943598046924</v>
      </c>
      <c r="U49" s="37">
        <v>87.009750147791109</v>
      </c>
      <c r="V49" s="37">
        <v>88.603594283258062</v>
      </c>
      <c r="W49" s="37">
        <v>84.611053288831855</v>
      </c>
      <c r="X49" s="37">
        <v>86.709978752742359</v>
      </c>
      <c r="Y49" s="37">
        <v>87.150965925943694</v>
      </c>
      <c r="Z49" s="37">
        <v>87.979762576455258</v>
      </c>
      <c r="AA49" s="37">
        <v>89.590913694505218</v>
      </c>
      <c r="AB49" s="37">
        <v>89.904254683871585</v>
      </c>
      <c r="AC49" s="37">
        <v>92.213163870018732</v>
      </c>
      <c r="AD49" s="37">
        <v>92.281315761092017</v>
      </c>
      <c r="AE49" s="37">
        <v>92.616974297529126</v>
      </c>
      <c r="AF49" s="37">
        <v>93.360008154899049</v>
      </c>
      <c r="AG49" s="37">
        <v>94.351516726619579</v>
      </c>
      <c r="AH49" s="37">
        <v>94.580573450070176</v>
      </c>
      <c r="AI49" s="37">
        <v>100.39213006242589</v>
      </c>
      <c r="AJ49" s="37">
        <v>100.79491373491831</v>
      </c>
      <c r="AK49" s="37">
        <v>102.80222800910477</v>
      </c>
      <c r="AL49" s="37">
        <v>102.84149933503238</v>
      </c>
      <c r="AM49" s="37">
        <v>102.17220291603354</v>
      </c>
      <c r="AN49" s="37">
        <v>101.41731619873607</v>
      </c>
      <c r="AO49" s="37">
        <v>101.15819608835909</v>
      </c>
      <c r="AP49" s="37">
        <v>101.10505946266871</v>
      </c>
      <c r="AQ49" s="37">
        <v>101.48315994452895</v>
      </c>
      <c r="AR49" s="37">
        <v>101.64432762619086</v>
      </c>
      <c r="AS49" s="37">
        <v>101.69276582091898</v>
      </c>
      <c r="AT49" s="37">
        <v>101.51146552686455</v>
      </c>
      <c r="AU49" s="37">
        <v>101.30045504960994</v>
      </c>
      <c r="AV49" s="37">
        <v>101.81881848096606</v>
      </c>
      <c r="AW49" s="37">
        <v>100.0433208477185</v>
      </c>
      <c r="AX49" s="37">
        <v>100</v>
      </c>
      <c r="AY49" s="37">
        <v>99.999999999999972</v>
      </c>
      <c r="AZ49" s="37">
        <v>99.989982348886357</v>
      </c>
      <c r="BA49" s="37">
        <v>99.989982348886357</v>
      </c>
      <c r="BB49" s="37">
        <v>99.987784177920261</v>
      </c>
      <c r="BC49" s="37">
        <v>99.989982348886357</v>
      </c>
      <c r="BD49" s="37">
        <v>99.997203118184188</v>
      </c>
      <c r="BE49" s="37">
        <v>99.997345818470336</v>
      </c>
      <c r="BF49" s="37">
        <v>99.992790212928512</v>
      </c>
      <c r="BG49" s="37">
        <v>99.987645848903327</v>
      </c>
      <c r="BH49" s="37">
        <v>99.98554549349916</v>
      </c>
      <c r="BI49" s="37">
        <v>99.986940408328465</v>
      </c>
      <c r="BJ49" s="37">
        <v>99.987281679123157</v>
      </c>
      <c r="BK49" s="37">
        <v>99.98734749741709</v>
      </c>
      <c r="BL49" s="37">
        <v>99.984243100238871</v>
      </c>
      <c r="BM49" s="37">
        <v>99.984243100238871</v>
      </c>
      <c r="BN49" s="37">
        <v>99.983947472981825</v>
      </c>
      <c r="BO49" s="37">
        <v>99.983551163761831</v>
      </c>
      <c r="BP49" s="37">
        <v>99.983542433380933</v>
      </c>
      <c r="BQ49" s="37">
        <v>99.983237511471856</v>
      </c>
      <c r="BR49" s="37">
        <v>99.98696069497737</v>
      </c>
      <c r="BS49" s="37">
        <v>100.00471640837087</v>
      </c>
      <c r="BT49" s="37">
        <v>100.00541824846701</v>
      </c>
      <c r="BU49" s="37">
        <v>99.990782451286691</v>
      </c>
      <c r="BV49" s="37">
        <v>99.990785877431321</v>
      </c>
      <c r="BW49" s="37">
        <v>99.990785877431321</v>
      </c>
      <c r="BX49" s="37">
        <v>99.989744452401212</v>
      </c>
      <c r="BY49" s="37">
        <v>99.989744452401212</v>
      </c>
      <c r="BZ49" s="37">
        <v>99.989740746372917</v>
      </c>
      <c r="CA49" s="37">
        <v>101.04068353295683</v>
      </c>
      <c r="CB49" s="37">
        <v>101.04061560426096</v>
      </c>
      <c r="CC49" s="37">
        <v>101.04215373004283</v>
      </c>
      <c r="CD49" s="37">
        <v>101.03796333065694</v>
      </c>
      <c r="CE49" s="37">
        <v>101.03272945345243</v>
      </c>
      <c r="CF49" s="37">
        <v>101.03272945345243</v>
      </c>
      <c r="CG49" s="37">
        <v>101.03272945345243</v>
      </c>
      <c r="CH49" s="37">
        <v>101.03561932156174</v>
      </c>
      <c r="CI49" s="37">
        <v>101.03609835979772</v>
      </c>
      <c r="CJ49" s="37">
        <v>101.0386963855625</v>
      </c>
      <c r="CK49" s="37">
        <v>101.02813763426468</v>
      </c>
      <c r="CL49" s="37">
        <v>101.03066234731827</v>
      </c>
      <c r="CM49" s="37">
        <v>101.59458090097451</v>
      </c>
      <c r="CN49" s="37">
        <v>101.59662115364328</v>
      </c>
      <c r="CO49" s="37">
        <v>101.59125405254089</v>
      </c>
      <c r="CP49" s="37">
        <v>101.58999176007566</v>
      </c>
      <c r="CQ49" s="37">
        <v>101.59263627884719</v>
      </c>
      <c r="CR49" s="37">
        <v>101.59385797403712</v>
      </c>
      <c r="CS49" s="37">
        <v>101.59344794479601</v>
      </c>
      <c r="CT49" s="37">
        <v>101.59385647492921</v>
      </c>
      <c r="CU49" s="37">
        <v>101.59338867168273</v>
      </c>
      <c r="CV49" s="37">
        <v>101.5930428882868</v>
      </c>
      <c r="CW49" s="37">
        <v>101.5930428882868</v>
      </c>
      <c r="CX49" s="37">
        <v>101.5930428882868</v>
      </c>
      <c r="CY49" s="37">
        <v>101.59629070525726</v>
      </c>
      <c r="CZ49" s="37">
        <v>101.58971467075698</v>
      </c>
      <c r="DA49" s="37">
        <v>101.59149394056452</v>
      </c>
      <c r="DB49" s="37">
        <v>101.59116115905464</v>
      </c>
      <c r="DC49" s="37">
        <v>101.59552909228611</v>
      </c>
      <c r="DD49" s="37">
        <v>102.11365404889301</v>
      </c>
      <c r="DE49" s="37">
        <v>102.11196144946364</v>
      </c>
      <c r="DF49" s="37">
        <v>102.11195984655191</v>
      </c>
      <c r="DG49" s="37">
        <v>102.12598206598904</v>
      </c>
      <c r="DH49" s="37">
        <v>102.12041134387866</v>
      </c>
      <c r="DI49" s="37">
        <v>102.1179672743792</v>
      </c>
      <c r="DJ49" s="37">
        <v>102.11759751848047</v>
      </c>
      <c r="DK49" s="37">
        <v>102.1139553136134</v>
      </c>
      <c r="DL49" s="37">
        <v>102.1139553136134</v>
      </c>
      <c r="DM49" s="37">
        <v>102.11307922396178</v>
      </c>
      <c r="DN49" s="37">
        <v>102.10725849384224</v>
      </c>
      <c r="DO49" s="37">
        <v>102.109607853955</v>
      </c>
      <c r="DP49" s="37">
        <v>111.99719979400111</v>
      </c>
      <c r="DQ49" s="37">
        <v>133.79090981224431</v>
      </c>
      <c r="DR49" s="37">
        <v>135.39230253656856</v>
      </c>
      <c r="DS49" s="37">
        <v>156.0473894695283</v>
      </c>
      <c r="DT49" s="35">
        <v>100</v>
      </c>
      <c r="DU49" s="37">
        <v>98.187861225220374</v>
      </c>
      <c r="DV49" s="37">
        <v>170.31055195206878</v>
      </c>
      <c r="DW49" s="37">
        <f t="shared" si="0"/>
        <v>-1.8121387747796263</v>
      </c>
      <c r="DX49" s="37">
        <f t="shared" si="1"/>
        <v>-2.0763834731711199</v>
      </c>
      <c r="DZ49" s="36">
        <f t="shared" si="2"/>
        <v>0.58716267931621424</v>
      </c>
    </row>
    <row r="50" spans="1:130" s="36" customFormat="1" ht="13.5" customHeight="1">
      <c r="A50" s="3" t="s">
        <v>104</v>
      </c>
      <c r="B50" s="35">
        <v>9.9121401417559092</v>
      </c>
      <c r="C50" s="35">
        <v>99.422024651894191</v>
      </c>
      <c r="D50" s="35">
        <v>97.925551245110256</v>
      </c>
      <c r="E50" s="35">
        <v>97.30800455644615</v>
      </c>
      <c r="F50" s="35">
        <v>96.816113874291077</v>
      </c>
      <c r="G50" s="35">
        <v>93.295174296929304</v>
      </c>
      <c r="H50" s="35">
        <v>94.204601664349312</v>
      </c>
      <c r="I50" s="35">
        <v>95.666911434604501</v>
      </c>
      <c r="J50" s="35">
        <v>86.698784753197131</v>
      </c>
      <c r="K50" s="35">
        <v>86.91788992202541</v>
      </c>
      <c r="L50" s="35">
        <v>86.944330344139686</v>
      </c>
      <c r="M50" s="35">
        <v>86.931992943663857</v>
      </c>
      <c r="N50" s="35">
        <v>87.091939117480905</v>
      </c>
      <c r="O50" s="35">
        <v>94.581280464155085</v>
      </c>
      <c r="P50" s="35">
        <v>94.562960070129193</v>
      </c>
      <c r="Q50" s="35">
        <v>93.632555105999202</v>
      </c>
      <c r="R50" s="35">
        <v>94.771136339343656</v>
      </c>
      <c r="S50" s="35">
        <v>94.767525559049119</v>
      </c>
      <c r="T50" s="35">
        <v>94.861332371576125</v>
      </c>
      <c r="U50" s="35">
        <v>94.81006416641462</v>
      </c>
      <c r="V50" s="35">
        <v>94.444169518419358</v>
      </c>
      <c r="W50" s="35">
        <v>94.887421751654443</v>
      </c>
      <c r="X50" s="35">
        <v>94.879345524740984</v>
      </c>
      <c r="Y50" s="35">
        <v>94.531414543226035</v>
      </c>
      <c r="Z50" s="35">
        <v>95.190982971829811</v>
      </c>
      <c r="AA50" s="35">
        <v>95.645211351691188</v>
      </c>
      <c r="AB50" s="35">
        <v>96.384146524926251</v>
      </c>
      <c r="AC50" s="35">
        <v>97.01879345920635</v>
      </c>
      <c r="AD50" s="35">
        <v>97.326917351694362</v>
      </c>
      <c r="AE50" s="35">
        <v>97.328679077663224</v>
      </c>
      <c r="AF50" s="35">
        <v>97.717565239285946</v>
      </c>
      <c r="AG50" s="35">
        <v>100.95862143483573</v>
      </c>
      <c r="AH50" s="35">
        <v>98.240253498510654</v>
      </c>
      <c r="AI50" s="35">
        <v>98.57787145497187</v>
      </c>
      <c r="AJ50" s="35">
        <v>98.705299667607846</v>
      </c>
      <c r="AK50" s="35">
        <v>98.615184415099066</v>
      </c>
      <c r="AL50" s="35">
        <v>98.90860086494807</v>
      </c>
      <c r="AM50" s="35">
        <v>99.349547018684603</v>
      </c>
      <c r="AN50" s="35">
        <v>99.59308089053863</v>
      </c>
      <c r="AO50" s="35">
        <v>99.866376054462279</v>
      </c>
      <c r="AP50" s="35">
        <v>99.687570765958867</v>
      </c>
      <c r="AQ50" s="35">
        <v>99.670596833168915</v>
      </c>
      <c r="AR50" s="35">
        <v>100.14855902692551</v>
      </c>
      <c r="AS50" s="35">
        <v>100.15564552014861</v>
      </c>
      <c r="AT50" s="35">
        <v>100.22703501123547</v>
      </c>
      <c r="AU50" s="35">
        <v>100.31297358757085</v>
      </c>
      <c r="AV50" s="35">
        <v>100.2847265880475</v>
      </c>
      <c r="AW50" s="35">
        <v>100.2449986777158</v>
      </c>
      <c r="AX50" s="35">
        <v>100</v>
      </c>
      <c r="AY50" s="35">
        <v>99.996820642952088</v>
      </c>
      <c r="AZ50" s="35">
        <v>100.19924299310577</v>
      </c>
      <c r="BA50" s="35">
        <v>100.56428639071446</v>
      </c>
      <c r="BB50" s="35">
        <v>100.60582670547448</v>
      </c>
      <c r="BC50" s="35">
        <v>100.32793637472845</v>
      </c>
      <c r="BD50" s="35">
        <v>100.30557746947397</v>
      </c>
      <c r="BE50" s="35">
        <v>100.1053398829625</v>
      </c>
      <c r="BF50" s="35">
        <v>99.831911960511832</v>
      </c>
      <c r="BG50" s="35">
        <v>99.941907894264858</v>
      </c>
      <c r="BH50" s="35">
        <v>99.579304705839775</v>
      </c>
      <c r="BI50" s="35">
        <v>99.212138759144736</v>
      </c>
      <c r="BJ50" s="35">
        <v>98.920939209801915</v>
      </c>
      <c r="BK50" s="35">
        <v>98.929472501680578</v>
      </c>
      <c r="BL50" s="35">
        <v>98.850224188718329</v>
      </c>
      <c r="BM50" s="35">
        <v>98.730666998424823</v>
      </c>
      <c r="BN50" s="35">
        <v>97.990089942676747</v>
      </c>
      <c r="BO50" s="35">
        <v>97.701153481515561</v>
      </c>
      <c r="BP50" s="35">
        <v>97.757961265986694</v>
      </c>
      <c r="BQ50" s="35">
        <v>97.745531670779869</v>
      </c>
      <c r="BR50" s="35">
        <v>97.61003769666938</v>
      </c>
      <c r="BS50" s="35">
        <v>97.343924994212216</v>
      </c>
      <c r="BT50" s="35">
        <v>97.207987696605926</v>
      </c>
      <c r="BU50" s="35">
        <v>97.12275294814873</v>
      </c>
      <c r="BV50" s="35">
        <v>97.02562844413346</v>
      </c>
      <c r="BW50" s="35">
        <v>97.092560321096897</v>
      </c>
      <c r="BX50" s="35">
        <v>96.987495930126627</v>
      </c>
      <c r="BY50" s="35">
        <v>96.971742021099487</v>
      </c>
      <c r="BZ50" s="35">
        <v>96.522718055126091</v>
      </c>
      <c r="CA50" s="35">
        <v>96.281947286087089</v>
      </c>
      <c r="CB50" s="35">
        <v>96.216879689755373</v>
      </c>
      <c r="CC50" s="35">
        <v>95.430012079211835</v>
      </c>
      <c r="CD50" s="35">
        <v>95.295510516833033</v>
      </c>
      <c r="CE50" s="35">
        <v>94.796199339394306</v>
      </c>
      <c r="CF50" s="35">
        <v>94.49007840916741</v>
      </c>
      <c r="CG50" s="35">
        <v>94.265754042798619</v>
      </c>
      <c r="CH50" s="35">
        <v>94.199828716925396</v>
      </c>
      <c r="CI50" s="35">
        <v>93.917119870372304</v>
      </c>
      <c r="CJ50" s="35">
        <v>93.737133249131631</v>
      </c>
      <c r="CK50" s="35">
        <v>93.054137133516718</v>
      </c>
      <c r="CL50" s="35">
        <v>92.751842847632872</v>
      </c>
      <c r="CM50" s="35">
        <v>92.650361156920425</v>
      </c>
      <c r="CN50" s="35">
        <v>92.68188503173144</v>
      </c>
      <c r="CO50" s="35">
        <v>92.727675409187867</v>
      </c>
      <c r="CP50" s="35">
        <v>92.698681697510025</v>
      </c>
      <c r="CQ50" s="35">
        <v>92.44641894024835</v>
      </c>
      <c r="CR50" s="35">
        <v>92.505035278772453</v>
      </c>
      <c r="CS50" s="35">
        <v>92.594295053920447</v>
      </c>
      <c r="CT50" s="35">
        <v>93.018778107858822</v>
      </c>
      <c r="CU50" s="35">
        <v>93.332468906777223</v>
      </c>
      <c r="CV50" s="35">
        <v>93.983451788151569</v>
      </c>
      <c r="CW50" s="35">
        <v>94.580819879170306</v>
      </c>
      <c r="CX50" s="35">
        <v>94.63877589348607</v>
      </c>
      <c r="CY50" s="35">
        <v>94.655403083857692</v>
      </c>
      <c r="CZ50" s="35">
        <v>95.018360811910327</v>
      </c>
      <c r="DA50" s="35">
        <v>94.959792434978596</v>
      </c>
      <c r="DB50" s="35">
        <v>95.011930046233601</v>
      </c>
      <c r="DC50" s="35">
        <v>96.05645177317173</v>
      </c>
      <c r="DD50" s="35">
        <v>99.412642985014386</v>
      </c>
      <c r="DE50" s="35">
        <v>100.72286852894808</v>
      </c>
      <c r="DF50" s="35">
        <v>101.1769367760777</v>
      </c>
      <c r="DG50" s="35">
        <v>101.73146547790037</v>
      </c>
      <c r="DH50" s="35">
        <v>102.16764958387283</v>
      </c>
      <c r="DI50" s="35">
        <v>102.63683325305695</v>
      </c>
      <c r="DJ50" s="35">
        <v>102.63500020401685</v>
      </c>
      <c r="DK50" s="35">
        <v>102.50816990065223</v>
      </c>
      <c r="DL50" s="35">
        <v>102.01590956816328</v>
      </c>
      <c r="DM50" s="35">
        <v>102.42107492407827</v>
      </c>
      <c r="DN50" s="35">
        <v>103.3565255226931</v>
      </c>
      <c r="DO50" s="35">
        <v>106.23846676496069</v>
      </c>
      <c r="DP50" s="35">
        <v>134.77597567293705</v>
      </c>
      <c r="DQ50" s="35">
        <v>147.06821139057598</v>
      </c>
      <c r="DR50" s="35">
        <v>158.93085160697174</v>
      </c>
      <c r="DS50" s="35">
        <v>173.95832287307957</v>
      </c>
      <c r="DT50" s="35">
        <v>100</v>
      </c>
      <c r="DU50" s="35">
        <v>105.20216659355447</v>
      </c>
      <c r="DV50" s="35">
        <v>178.71089693505181</v>
      </c>
      <c r="DW50" s="35">
        <f t="shared" si="0"/>
        <v>5.2021665935544519</v>
      </c>
      <c r="DX50" s="35">
        <f t="shared" si="1"/>
        <v>-2.1216594418112038</v>
      </c>
      <c r="DZ50" s="36">
        <f t="shared" si="2"/>
        <v>0.5595629685432254</v>
      </c>
    </row>
    <row r="51" spans="1:130" s="36" customFormat="1" ht="13">
      <c r="A51" s="3" t="s">
        <v>44</v>
      </c>
      <c r="B51" s="35">
        <v>1.8859216204944738</v>
      </c>
      <c r="C51" s="35">
        <v>104.37485439088535</v>
      </c>
      <c r="D51" s="35">
        <v>105.32529576841344</v>
      </c>
      <c r="E51" s="35">
        <v>106.64506557996512</v>
      </c>
      <c r="F51" s="35">
        <v>106.30637374174721</v>
      </c>
      <c r="G51" s="35">
        <v>101.16743161997414</v>
      </c>
      <c r="H51" s="35">
        <v>100.62507246679414</v>
      </c>
      <c r="I51" s="35">
        <v>103.10593331592671</v>
      </c>
      <c r="J51" s="35">
        <v>103.32753889840262</v>
      </c>
      <c r="K51" s="35">
        <v>103.27156637058135</v>
      </c>
      <c r="L51" s="35">
        <v>103.36272418221665</v>
      </c>
      <c r="M51" s="35">
        <v>104.3148189072039</v>
      </c>
      <c r="N51" s="35">
        <v>103.56544211113834</v>
      </c>
      <c r="O51" s="35">
        <v>102.85322256574004</v>
      </c>
      <c r="P51" s="35">
        <v>103.02119216351215</v>
      </c>
      <c r="Q51" s="35">
        <v>98.491700616135887</v>
      </c>
      <c r="R51" s="35">
        <v>98.899121384904589</v>
      </c>
      <c r="S51" s="35">
        <v>99.110854513877541</v>
      </c>
      <c r="T51" s="35">
        <v>98.798828324780814</v>
      </c>
      <c r="U51" s="35">
        <v>98.943388096958785</v>
      </c>
      <c r="V51" s="35">
        <v>98.970765734678849</v>
      </c>
      <c r="W51" s="35">
        <v>98.924913671200301</v>
      </c>
      <c r="X51" s="35">
        <v>98.641900081120468</v>
      </c>
      <c r="Y51" s="35">
        <v>96.72633175559649</v>
      </c>
      <c r="Z51" s="35">
        <v>98.736892029610843</v>
      </c>
      <c r="AA51" s="35">
        <v>98.844586450501254</v>
      </c>
      <c r="AB51" s="35">
        <v>98.950182928127589</v>
      </c>
      <c r="AC51" s="35">
        <v>98.743164984345796</v>
      </c>
      <c r="AD51" s="35">
        <v>98.372632716308374</v>
      </c>
      <c r="AE51" s="35">
        <v>98.208419077631405</v>
      </c>
      <c r="AF51" s="35">
        <v>98.631650427959542</v>
      </c>
      <c r="AG51" s="35">
        <v>98.808451726221122</v>
      </c>
      <c r="AH51" s="35">
        <v>99.222654614243552</v>
      </c>
      <c r="AI51" s="35">
        <v>99.346735955157015</v>
      </c>
      <c r="AJ51" s="35">
        <v>99.672710413271858</v>
      </c>
      <c r="AK51" s="35">
        <v>99.781960025935163</v>
      </c>
      <c r="AL51" s="35">
        <v>99.547512256789915</v>
      </c>
      <c r="AM51" s="35">
        <v>99.896939841842197</v>
      </c>
      <c r="AN51" s="35">
        <v>99.971735172342377</v>
      </c>
      <c r="AO51" s="35">
        <v>100.00958165132558</v>
      </c>
      <c r="AP51" s="35">
        <v>99.887055502184992</v>
      </c>
      <c r="AQ51" s="35">
        <v>99.972538862050513</v>
      </c>
      <c r="AR51" s="35">
        <v>99.840065748080633</v>
      </c>
      <c r="AS51" s="35">
        <v>99.908953437349552</v>
      </c>
      <c r="AT51" s="35">
        <v>99.892211641351466</v>
      </c>
      <c r="AU51" s="35">
        <v>99.659225126221017</v>
      </c>
      <c r="AV51" s="35">
        <v>99.757849334691045</v>
      </c>
      <c r="AW51" s="35">
        <v>100.09020112282758</v>
      </c>
      <c r="AX51" s="35">
        <v>100</v>
      </c>
      <c r="AY51" s="35">
        <v>100</v>
      </c>
      <c r="AZ51" s="35">
        <v>97.619233050594772</v>
      </c>
      <c r="BA51" s="35">
        <v>99.971625217738634</v>
      </c>
      <c r="BB51" s="35">
        <v>99.749901216759199</v>
      </c>
      <c r="BC51" s="35">
        <v>99.914625398104334</v>
      </c>
      <c r="BD51" s="35">
        <v>100.10589946431759</v>
      </c>
      <c r="BE51" s="35">
        <v>99.91954917780528</v>
      </c>
      <c r="BF51" s="35">
        <v>99.693804987025146</v>
      </c>
      <c r="BG51" s="35">
        <v>99.50122005844571</v>
      </c>
      <c r="BH51" s="35">
        <v>99.892050443748261</v>
      </c>
      <c r="BI51" s="35">
        <v>100.01734995292691</v>
      </c>
      <c r="BJ51" s="35">
        <v>99.085795650492088</v>
      </c>
      <c r="BK51" s="35">
        <v>98.99894873568735</v>
      </c>
      <c r="BL51" s="35">
        <v>98.890641260884649</v>
      </c>
      <c r="BM51" s="35">
        <v>98.877811274105994</v>
      </c>
      <c r="BN51" s="35">
        <v>98.716761764450965</v>
      </c>
      <c r="BO51" s="35">
        <v>98.475187374557208</v>
      </c>
      <c r="BP51" s="35">
        <v>98.366798524159492</v>
      </c>
      <c r="BQ51" s="35">
        <v>98.36483889747818</v>
      </c>
      <c r="BR51" s="35">
        <v>98.253679486489133</v>
      </c>
      <c r="BS51" s="35">
        <v>98.020681705690293</v>
      </c>
      <c r="BT51" s="35">
        <v>98.193966569235954</v>
      </c>
      <c r="BU51" s="35">
        <v>98.027934220778405</v>
      </c>
      <c r="BV51" s="35">
        <v>97.613850612214975</v>
      </c>
      <c r="BW51" s="35">
        <v>97.586316435917226</v>
      </c>
      <c r="BX51" s="35">
        <v>97.124163335715735</v>
      </c>
      <c r="BY51" s="35">
        <v>97.018636923048902</v>
      </c>
      <c r="BZ51" s="35">
        <v>96.932336238547975</v>
      </c>
      <c r="CA51" s="35">
        <v>96.553144258141785</v>
      </c>
      <c r="CB51" s="35">
        <v>96.581704356572573</v>
      </c>
      <c r="CC51" s="35">
        <v>96.201749197825848</v>
      </c>
      <c r="CD51" s="35">
        <v>96.30792628595772</v>
      </c>
      <c r="CE51" s="35">
        <v>96.14908585203014</v>
      </c>
      <c r="CF51" s="35">
        <v>96.048313138649689</v>
      </c>
      <c r="CG51" s="35">
        <v>95.842975607401243</v>
      </c>
      <c r="CH51" s="35">
        <v>95.560228690961765</v>
      </c>
      <c r="CI51" s="35">
        <v>95.135639860441813</v>
      </c>
      <c r="CJ51" s="35">
        <v>94.836079588727301</v>
      </c>
      <c r="CK51" s="35">
        <v>94.680004905595922</v>
      </c>
      <c r="CL51" s="35">
        <v>94.277172407195934</v>
      </c>
      <c r="CM51" s="35">
        <v>94.066174093500905</v>
      </c>
      <c r="CN51" s="35">
        <v>93.934857142383194</v>
      </c>
      <c r="CO51" s="35">
        <v>93.809904544645619</v>
      </c>
      <c r="CP51" s="35">
        <v>93.818969288343709</v>
      </c>
      <c r="CQ51" s="35">
        <v>93.456970507630999</v>
      </c>
      <c r="CR51" s="35">
        <v>93.526722484641724</v>
      </c>
      <c r="CS51" s="35">
        <v>93.650211995710691</v>
      </c>
      <c r="CT51" s="35">
        <v>93.183380272744344</v>
      </c>
      <c r="CU51" s="35">
        <v>93.625302926400877</v>
      </c>
      <c r="CV51" s="35">
        <v>93.899862762795735</v>
      </c>
      <c r="CW51" s="35">
        <v>94.240311623195254</v>
      </c>
      <c r="CX51" s="35">
        <v>93.662210282053167</v>
      </c>
      <c r="CY51" s="35">
        <v>93.649170104445091</v>
      </c>
      <c r="CZ51" s="35">
        <v>93.905979949388367</v>
      </c>
      <c r="DA51" s="35">
        <v>94.228301551162957</v>
      </c>
      <c r="DB51" s="35">
        <v>94.535480030841725</v>
      </c>
      <c r="DC51" s="35">
        <v>95.714071039586912</v>
      </c>
      <c r="DD51" s="35">
        <v>98.475119970176664</v>
      </c>
      <c r="DE51" s="35">
        <v>99.718760904758781</v>
      </c>
      <c r="DF51" s="35">
        <v>99.273410791057984</v>
      </c>
      <c r="DG51" s="35">
        <v>99.332913881169745</v>
      </c>
      <c r="DH51" s="35">
        <v>99.73435921991161</v>
      </c>
      <c r="DI51" s="35">
        <v>100.32085253958728</v>
      </c>
      <c r="DJ51" s="35">
        <v>100.69630129584424</v>
      </c>
      <c r="DK51" s="35">
        <v>100.62856120406126</v>
      </c>
      <c r="DL51" s="35">
        <v>99.019915636451287</v>
      </c>
      <c r="DM51" s="35">
        <v>99.488895731258111</v>
      </c>
      <c r="DN51" s="35">
        <v>101.08164580045468</v>
      </c>
      <c r="DO51" s="35">
        <v>103.07821599626631</v>
      </c>
      <c r="DP51" s="35">
        <v>142.07758499095669</v>
      </c>
      <c r="DQ51" s="35">
        <v>140.72777500341056</v>
      </c>
      <c r="DR51" s="35">
        <v>153.93057875454383</v>
      </c>
      <c r="DS51" s="35">
        <v>155.27329660081284</v>
      </c>
      <c r="DT51" s="35">
        <v>100</v>
      </c>
      <c r="DU51" s="35">
        <v>103.07998108048236</v>
      </c>
      <c r="DV51" s="35">
        <v>163.22605687942598</v>
      </c>
      <c r="DW51" s="35">
        <f t="shared" si="0"/>
        <v>3.0799810804823551</v>
      </c>
      <c r="DX51" s="35">
        <f t="shared" si="1"/>
        <v>0.26634830981633684</v>
      </c>
      <c r="DZ51" s="36">
        <f t="shared" si="2"/>
        <v>0.61264728139496349</v>
      </c>
    </row>
    <row r="52" spans="1:130" ht="15.75" customHeight="1">
      <c r="A52" s="1" t="s">
        <v>45</v>
      </c>
      <c r="B52" s="37">
        <v>1.8859216204944738</v>
      </c>
      <c r="C52" s="37">
        <v>99.022847406093689</v>
      </c>
      <c r="D52" s="37">
        <v>105.32529576841344</v>
      </c>
      <c r="E52" s="37">
        <v>106.64506557996512</v>
      </c>
      <c r="F52" s="37">
        <v>106.30637374174721</v>
      </c>
      <c r="G52" s="37">
        <v>101.16743161997414</v>
      </c>
      <c r="H52" s="37">
        <v>100.62507246679414</v>
      </c>
      <c r="I52" s="37">
        <v>103.10593331592671</v>
      </c>
      <c r="J52" s="37">
        <v>103.32753889840262</v>
      </c>
      <c r="K52" s="37">
        <v>103.27156637058135</v>
      </c>
      <c r="L52" s="37">
        <v>103.36272418221665</v>
      </c>
      <c r="M52" s="37">
        <v>104.3148189072039</v>
      </c>
      <c r="N52" s="37">
        <v>103.56544211113834</v>
      </c>
      <c r="O52" s="37">
        <v>102.85322256574004</v>
      </c>
      <c r="P52" s="37">
        <v>94.562960070129193</v>
      </c>
      <c r="Q52" s="37">
        <v>93.632555105999202</v>
      </c>
      <c r="R52" s="37">
        <v>94.771136339343656</v>
      </c>
      <c r="S52" s="37">
        <v>94.767525559049119</v>
      </c>
      <c r="T52" s="37">
        <v>94.861332371576125</v>
      </c>
      <c r="U52" s="37">
        <v>94.81006416641462</v>
      </c>
      <c r="V52" s="37">
        <v>94.444169518419358</v>
      </c>
      <c r="W52" s="37">
        <v>94.887421751654443</v>
      </c>
      <c r="X52" s="37">
        <v>94.879345524740984</v>
      </c>
      <c r="Y52" s="37">
        <v>94.531414543226035</v>
      </c>
      <c r="Z52" s="37">
        <v>95.190982971829811</v>
      </c>
      <c r="AA52" s="37">
        <v>95.645211351691188</v>
      </c>
      <c r="AB52" s="37">
        <v>96.384146524926251</v>
      </c>
      <c r="AC52" s="37">
        <v>97.01879345920635</v>
      </c>
      <c r="AD52" s="37">
        <v>97.326917351694362</v>
      </c>
      <c r="AE52" s="37">
        <v>97.328679077663224</v>
      </c>
      <c r="AF52" s="37">
        <v>97.717565239285946</v>
      </c>
      <c r="AG52" s="37">
        <v>100.95862143483573</v>
      </c>
      <c r="AH52" s="37">
        <v>98.240253498510654</v>
      </c>
      <c r="AI52" s="37">
        <v>98.57787145497187</v>
      </c>
      <c r="AJ52" s="37">
        <v>98.705299667607846</v>
      </c>
      <c r="AK52" s="37">
        <v>98.615184415099066</v>
      </c>
      <c r="AL52" s="37">
        <v>98.90860086494807</v>
      </c>
      <c r="AM52" s="37">
        <v>99.896939841842197</v>
      </c>
      <c r="AN52" s="37">
        <v>99.971735172342377</v>
      </c>
      <c r="AO52" s="37">
        <v>100.00958165132558</v>
      </c>
      <c r="AP52" s="37">
        <v>99.887055502184992</v>
      </c>
      <c r="AQ52" s="37">
        <v>99.972538862050513</v>
      </c>
      <c r="AR52" s="37">
        <v>99.840065748080633</v>
      </c>
      <c r="AS52" s="37">
        <v>99.908953437349552</v>
      </c>
      <c r="AT52" s="37">
        <v>99.892211641351466</v>
      </c>
      <c r="AU52" s="37">
        <v>99.659225126221017</v>
      </c>
      <c r="AV52" s="37">
        <v>99.757849334691045</v>
      </c>
      <c r="AW52" s="37">
        <v>100.09020112282758</v>
      </c>
      <c r="AX52" s="37">
        <v>100</v>
      </c>
      <c r="AY52" s="37">
        <v>100</v>
      </c>
      <c r="AZ52" s="37">
        <v>97.619233050594772</v>
      </c>
      <c r="BA52" s="37">
        <v>99.971625217738634</v>
      </c>
      <c r="BB52" s="37">
        <v>99.749901216759199</v>
      </c>
      <c r="BC52" s="37">
        <v>99.914625398104334</v>
      </c>
      <c r="BD52" s="37">
        <v>100.10589946431759</v>
      </c>
      <c r="BE52" s="37">
        <v>99.91954917780528</v>
      </c>
      <c r="BF52" s="37">
        <v>99.693804987025146</v>
      </c>
      <c r="BG52" s="37">
        <v>99.50122005844571</v>
      </c>
      <c r="BH52" s="37">
        <v>99.892050443748261</v>
      </c>
      <c r="BI52" s="37">
        <v>100.01734995292691</v>
      </c>
      <c r="BJ52" s="37">
        <v>99.085795650492088</v>
      </c>
      <c r="BK52" s="37">
        <v>98.99894873568735</v>
      </c>
      <c r="BL52" s="37">
        <v>98.890641260884649</v>
      </c>
      <c r="BM52" s="37">
        <v>98.877811274105994</v>
      </c>
      <c r="BN52" s="37">
        <v>98.716761764450965</v>
      </c>
      <c r="BO52" s="37">
        <v>98.475187374557208</v>
      </c>
      <c r="BP52" s="37">
        <v>98.366798524159492</v>
      </c>
      <c r="BQ52" s="37">
        <v>98.36483889747818</v>
      </c>
      <c r="BR52" s="37">
        <v>98.253679486489133</v>
      </c>
      <c r="BS52" s="37">
        <v>98.020681705690293</v>
      </c>
      <c r="BT52" s="37">
        <v>98.193966569235954</v>
      </c>
      <c r="BU52" s="37">
        <v>98.027934220778405</v>
      </c>
      <c r="BV52" s="37">
        <v>97.613850612214975</v>
      </c>
      <c r="BW52" s="37">
        <v>97.586316435917226</v>
      </c>
      <c r="BX52" s="37">
        <v>97.124163335715735</v>
      </c>
      <c r="BY52" s="37">
        <v>97.018636923048902</v>
      </c>
      <c r="BZ52" s="37">
        <v>96.932336238547975</v>
      </c>
      <c r="CA52" s="37">
        <v>96.553144258141785</v>
      </c>
      <c r="CB52" s="37">
        <v>96.581704356572573</v>
      </c>
      <c r="CC52" s="37">
        <v>96.201749197825848</v>
      </c>
      <c r="CD52" s="37">
        <v>96.30792628595772</v>
      </c>
      <c r="CE52" s="37">
        <v>96.14908585203014</v>
      </c>
      <c r="CF52" s="37">
        <v>96.048313138649689</v>
      </c>
      <c r="CG52" s="37">
        <v>95.842975607401243</v>
      </c>
      <c r="CH52" s="37">
        <v>95.560228690961765</v>
      </c>
      <c r="CI52" s="37">
        <v>95.135639860441813</v>
      </c>
      <c r="CJ52" s="37">
        <v>94.836079588727301</v>
      </c>
      <c r="CK52" s="37">
        <v>94.680004905595922</v>
      </c>
      <c r="CL52" s="37">
        <v>94.277172407195934</v>
      </c>
      <c r="CM52" s="37">
        <v>94.066174093500905</v>
      </c>
      <c r="CN52" s="37">
        <v>93.934857142383194</v>
      </c>
      <c r="CO52" s="37">
        <v>93.809904544645619</v>
      </c>
      <c r="CP52" s="37">
        <v>93.818969288343709</v>
      </c>
      <c r="CQ52" s="37">
        <v>93.456970507630999</v>
      </c>
      <c r="CR52" s="37">
        <v>93.526722484641724</v>
      </c>
      <c r="CS52" s="37">
        <v>93.650211995710691</v>
      </c>
      <c r="CT52" s="37">
        <v>93.183380272744344</v>
      </c>
      <c r="CU52" s="37">
        <v>93.625302926400877</v>
      </c>
      <c r="CV52" s="37">
        <v>93.899862762795735</v>
      </c>
      <c r="CW52" s="37">
        <v>94.240311623195254</v>
      </c>
      <c r="CX52" s="37">
        <v>93.662210282053167</v>
      </c>
      <c r="CY52" s="37">
        <v>93.649170104445091</v>
      </c>
      <c r="CZ52" s="37">
        <v>93.905979949388367</v>
      </c>
      <c r="DA52" s="37">
        <v>94.228301551162957</v>
      </c>
      <c r="DB52" s="37">
        <v>94.535480030841725</v>
      </c>
      <c r="DC52" s="37">
        <v>95.714071039586912</v>
      </c>
      <c r="DD52" s="37">
        <v>98.475119970176664</v>
      </c>
      <c r="DE52" s="37">
        <v>99.718760904758781</v>
      </c>
      <c r="DF52" s="37">
        <v>99.273410791057984</v>
      </c>
      <c r="DG52" s="37">
        <v>99.332913881169745</v>
      </c>
      <c r="DH52" s="37">
        <v>99.73435921991161</v>
      </c>
      <c r="DI52" s="37">
        <v>100.32085253958728</v>
      </c>
      <c r="DJ52" s="37">
        <v>100.69630129584424</v>
      </c>
      <c r="DK52" s="37">
        <v>100.62856120406126</v>
      </c>
      <c r="DL52" s="37">
        <v>99.019915636451287</v>
      </c>
      <c r="DM52" s="37">
        <v>99.488895731258111</v>
      </c>
      <c r="DN52" s="37">
        <v>101.08164580045468</v>
      </c>
      <c r="DO52" s="37">
        <v>103.07821599626631</v>
      </c>
      <c r="DP52" s="37">
        <v>142.07758499095669</v>
      </c>
      <c r="DQ52" s="37">
        <v>140.72777500341056</v>
      </c>
      <c r="DR52" s="37">
        <v>153.93057875454383</v>
      </c>
      <c r="DS52" s="37">
        <v>155.27329660081284</v>
      </c>
      <c r="DT52" s="35">
        <v>100</v>
      </c>
      <c r="DU52" s="37">
        <v>103.07998108048236</v>
      </c>
      <c r="DV52" s="37">
        <v>163.22605687942598</v>
      </c>
      <c r="DW52" s="37">
        <f t="shared" si="0"/>
        <v>3.0799810804823551</v>
      </c>
      <c r="DX52" s="37">
        <f t="shared" si="1"/>
        <v>0.26634830981633684</v>
      </c>
      <c r="DZ52" s="36">
        <f t="shared" si="2"/>
        <v>0.61264728139496349</v>
      </c>
    </row>
    <row r="53" spans="1:130" s="36" customFormat="1" ht="13.5" customHeight="1">
      <c r="A53" s="3" t="s">
        <v>46</v>
      </c>
      <c r="B53" s="35">
        <v>0.94743854714332554</v>
      </c>
      <c r="C53" s="35"/>
      <c r="D53" s="35"/>
      <c r="E53" s="35"/>
      <c r="F53" s="35">
        <v>110.72095352803296</v>
      </c>
      <c r="G53" s="35">
        <v>106.59696886736094</v>
      </c>
      <c r="H53" s="35">
        <v>106.32183298365673</v>
      </c>
      <c r="I53" s="35">
        <v>106.66593296392506</v>
      </c>
      <c r="J53" s="35">
        <v>106.20926410512661</v>
      </c>
      <c r="K53" s="35">
        <v>103.65861676486276</v>
      </c>
      <c r="L53" s="35">
        <v>103.27624085934053</v>
      </c>
      <c r="M53" s="35">
        <v>104.98990352391957</v>
      </c>
      <c r="N53" s="35">
        <v>104.81201913037897</v>
      </c>
      <c r="O53" s="35">
        <v>102.69095019704953</v>
      </c>
      <c r="P53" s="35">
        <v>102.33804247760234</v>
      </c>
      <c r="Q53" s="35">
        <v>102.12540449294238</v>
      </c>
      <c r="R53" s="35">
        <v>101.32577278830308</v>
      </c>
      <c r="S53" s="35">
        <v>102.30463041632449</v>
      </c>
      <c r="T53" s="35">
        <v>101.26484234717579</v>
      </c>
      <c r="U53" s="35">
        <v>101.09701844602787</v>
      </c>
      <c r="V53" s="35">
        <v>102.36678447277467</v>
      </c>
      <c r="W53" s="35">
        <v>101.40507100511883</v>
      </c>
      <c r="X53" s="35">
        <v>100.38122862443939</v>
      </c>
      <c r="Y53" s="35">
        <v>99.252121370172873</v>
      </c>
      <c r="Z53" s="35">
        <v>102.01538089585162</v>
      </c>
      <c r="AA53" s="35">
        <v>102.52457991392276</v>
      </c>
      <c r="AB53" s="35">
        <v>101.93802819197053</v>
      </c>
      <c r="AC53" s="35">
        <v>102.11135303167363</v>
      </c>
      <c r="AD53" s="35">
        <v>102.74072378768821</v>
      </c>
      <c r="AE53" s="35">
        <v>101.16270146338547</v>
      </c>
      <c r="AF53" s="35">
        <v>100.00438037699766</v>
      </c>
      <c r="AG53" s="35">
        <v>98.882868039954488</v>
      </c>
      <c r="AH53" s="35">
        <v>99.075740453494646</v>
      </c>
      <c r="AI53" s="35">
        <v>99.960078579662195</v>
      </c>
      <c r="AJ53" s="35">
        <v>99.787681881855235</v>
      </c>
      <c r="AK53" s="35">
        <v>101.47644738069302</v>
      </c>
      <c r="AL53" s="35">
        <v>101.0148552506119</v>
      </c>
      <c r="AM53" s="35">
        <v>100.58014527910811</v>
      </c>
      <c r="AN53" s="35">
        <v>97.959072564397204</v>
      </c>
      <c r="AO53" s="35">
        <v>97.312904703823122</v>
      </c>
      <c r="AP53" s="35">
        <v>99.161921824192731</v>
      </c>
      <c r="AQ53" s="35">
        <v>100.15121921624981</v>
      </c>
      <c r="AR53" s="35">
        <v>100.03479400230179</v>
      </c>
      <c r="AS53" s="35">
        <v>98.75623326514885</v>
      </c>
      <c r="AT53" s="35">
        <v>96.163231183394515</v>
      </c>
      <c r="AU53" s="35">
        <v>95.627489570854365</v>
      </c>
      <c r="AV53" s="35">
        <v>95.3092953637275</v>
      </c>
      <c r="AW53" s="35">
        <v>96.894086332589907</v>
      </c>
      <c r="AX53" s="35">
        <v>100</v>
      </c>
      <c r="AY53" s="35">
        <v>100</v>
      </c>
      <c r="AZ53" s="35">
        <v>99.623845591474804</v>
      </c>
      <c r="BA53" s="35">
        <v>100.04455995426079</v>
      </c>
      <c r="BB53" s="35">
        <v>100.04692173892934</v>
      </c>
      <c r="BC53" s="35">
        <v>99.778814183378515</v>
      </c>
      <c r="BD53" s="35">
        <v>99.925807328484964</v>
      </c>
      <c r="BE53" s="35">
        <v>100.25461091065438</v>
      </c>
      <c r="BF53" s="35">
        <v>100.33834093423309</v>
      </c>
      <c r="BG53" s="35">
        <v>100.42819185140468</v>
      </c>
      <c r="BH53" s="35">
        <v>100.57534346174677</v>
      </c>
      <c r="BI53" s="35">
        <v>100.29840779766067</v>
      </c>
      <c r="BJ53" s="35">
        <v>100.23735150480132</v>
      </c>
      <c r="BK53" s="35">
        <v>100.21811330659006</v>
      </c>
      <c r="BL53" s="35">
        <v>99.932579032132395</v>
      </c>
      <c r="BM53" s="35">
        <v>99.926985169938106</v>
      </c>
      <c r="BN53" s="35">
        <v>100.06329860747744</v>
      </c>
      <c r="BO53" s="35">
        <v>99.948971590066776</v>
      </c>
      <c r="BP53" s="35">
        <v>99.868622463707396</v>
      </c>
      <c r="BQ53" s="35">
        <v>99.785560666203921</v>
      </c>
      <c r="BR53" s="35">
        <v>99.862347265665818</v>
      </c>
      <c r="BS53" s="35">
        <v>100.01638502932335</v>
      </c>
      <c r="BT53" s="35">
        <v>100.13096685522667</v>
      </c>
      <c r="BU53" s="35">
        <v>99.895835513229997</v>
      </c>
      <c r="BV53" s="35">
        <v>99.737117930582102</v>
      </c>
      <c r="BW53" s="35">
        <v>99.820541912557161</v>
      </c>
      <c r="BX53" s="35">
        <v>99.776660101878022</v>
      </c>
      <c r="BY53" s="35">
        <v>99.863374723890104</v>
      </c>
      <c r="BZ53" s="35">
        <v>99.835030316920751</v>
      </c>
      <c r="CA53" s="35">
        <v>99.566046293690817</v>
      </c>
      <c r="CB53" s="35">
        <v>99.593837221099463</v>
      </c>
      <c r="CC53" s="35">
        <v>99.523400453762079</v>
      </c>
      <c r="CD53" s="35">
        <v>99.546115880169722</v>
      </c>
      <c r="CE53" s="35">
        <v>99.560685455923689</v>
      </c>
      <c r="CF53" s="35">
        <v>99.520904585439482</v>
      </c>
      <c r="CG53" s="35">
        <v>98.888730863357722</v>
      </c>
      <c r="CH53" s="35">
        <v>98.894328296516932</v>
      </c>
      <c r="CI53" s="35">
        <v>98.837438792399951</v>
      </c>
      <c r="CJ53" s="35">
        <v>98.773478619479491</v>
      </c>
      <c r="CK53" s="35">
        <v>98.688382978281425</v>
      </c>
      <c r="CL53" s="35">
        <v>98.785385032051337</v>
      </c>
      <c r="CM53" s="35">
        <v>98.720026616221816</v>
      </c>
      <c r="CN53" s="35">
        <v>98.902224640711992</v>
      </c>
      <c r="CO53" s="35">
        <v>98.161610366741698</v>
      </c>
      <c r="CP53" s="35">
        <v>98.323377615898693</v>
      </c>
      <c r="CQ53" s="35">
        <v>98.4560807439142</v>
      </c>
      <c r="CR53" s="35">
        <v>98.467040452223756</v>
      </c>
      <c r="CS53" s="35">
        <v>98.385458451689942</v>
      </c>
      <c r="CT53" s="35">
        <v>98.022562519525422</v>
      </c>
      <c r="CU53" s="35">
        <v>98.979148079432647</v>
      </c>
      <c r="CV53" s="35">
        <v>99.235913283549237</v>
      </c>
      <c r="CW53" s="35">
        <v>99.192084363583632</v>
      </c>
      <c r="CX53" s="35">
        <v>99.12867556988104</v>
      </c>
      <c r="CY53" s="35">
        <v>99.454543264145741</v>
      </c>
      <c r="CZ53" s="35">
        <v>99.429345256943137</v>
      </c>
      <c r="DA53" s="35">
        <v>99.287508179061433</v>
      </c>
      <c r="DB53" s="35">
        <v>99.198863839267688</v>
      </c>
      <c r="DC53" s="35">
        <v>99.991194883250785</v>
      </c>
      <c r="DD53" s="35">
        <v>100.44530849586975</v>
      </c>
      <c r="DE53" s="35">
        <v>100.76121579533152</v>
      </c>
      <c r="DF53" s="35">
        <v>101.24156535324749</v>
      </c>
      <c r="DG53" s="35">
        <v>101.58463977658998</v>
      </c>
      <c r="DH53" s="35">
        <v>101.18309702361621</v>
      </c>
      <c r="DI53" s="35">
        <v>102.75474363480491</v>
      </c>
      <c r="DJ53" s="35">
        <v>103.58706077397733</v>
      </c>
      <c r="DK53" s="35">
        <v>103.56054877708563</v>
      </c>
      <c r="DL53" s="35">
        <v>103.40756376551774</v>
      </c>
      <c r="DM53" s="35">
        <v>103.97234205680516</v>
      </c>
      <c r="DN53" s="35">
        <v>104.19675638090116</v>
      </c>
      <c r="DO53" s="35">
        <v>105.88505767404993</v>
      </c>
      <c r="DP53" s="35">
        <v>123.45032239487176</v>
      </c>
      <c r="DQ53" s="35">
        <v>129.58738924182458</v>
      </c>
      <c r="DR53" s="35">
        <v>134.20763257803461</v>
      </c>
      <c r="DS53" s="35">
        <v>160.61679768199056</v>
      </c>
      <c r="DT53" s="35">
        <v>100</v>
      </c>
      <c r="DU53" s="35">
        <v>106.05903266907137</v>
      </c>
      <c r="DV53" s="35">
        <v>163.12220823787678</v>
      </c>
      <c r="DW53" s="35">
        <f t="shared" si="0"/>
        <v>6.0590326690713709</v>
      </c>
      <c r="DX53" s="35">
        <f t="shared" si="1"/>
        <v>-1.169263501926693</v>
      </c>
      <c r="DZ53" s="36">
        <f t="shared" si="2"/>
        <v>0.61303731159752728</v>
      </c>
    </row>
    <row r="54" spans="1:130">
      <c r="A54" s="1" t="s">
        <v>46</v>
      </c>
      <c r="B54" s="37">
        <v>0.94743854714332554</v>
      </c>
      <c r="C54" s="37"/>
      <c r="D54" s="37"/>
      <c r="E54" s="37"/>
      <c r="F54" s="37">
        <v>110.72095352803296</v>
      </c>
      <c r="G54" s="37">
        <v>106.59696886736094</v>
      </c>
      <c r="H54" s="37">
        <v>106.32183298365673</v>
      </c>
      <c r="I54" s="37">
        <v>106.66593296392506</v>
      </c>
      <c r="J54" s="37">
        <v>106.20926410512661</v>
      </c>
      <c r="K54" s="37">
        <v>103.65861676486276</v>
      </c>
      <c r="L54" s="37">
        <v>103.27624085934053</v>
      </c>
      <c r="M54" s="37">
        <v>104.98990352391957</v>
      </c>
      <c r="N54" s="37">
        <v>104.81201913037897</v>
      </c>
      <c r="O54" s="37">
        <v>102.69095019704953</v>
      </c>
      <c r="P54" s="37">
        <v>102.33804247760234</v>
      </c>
      <c r="Q54" s="37">
        <v>102.12540449294238</v>
      </c>
      <c r="R54" s="37">
        <v>101.32577278830308</v>
      </c>
      <c r="S54" s="37">
        <v>102.30463041632449</v>
      </c>
      <c r="T54" s="37">
        <v>101.26484234717579</v>
      </c>
      <c r="U54" s="37">
        <v>101.09701844602787</v>
      </c>
      <c r="V54" s="37">
        <v>102.36678447277467</v>
      </c>
      <c r="W54" s="37">
        <v>101.40507100511883</v>
      </c>
      <c r="X54" s="37">
        <v>100.38122862443939</v>
      </c>
      <c r="Y54" s="37">
        <v>99.252121370172873</v>
      </c>
      <c r="Z54" s="37">
        <v>102.01538089585162</v>
      </c>
      <c r="AA54" s="37">
        <v>102.52457991392276</v>
      </c>
      <c r="AB54" s="37">
        <v>101.93802819197053</v>
      </c>
      <c r="AC54" s="37">
        <v>102.11135303167363</v>
      </c>
      <c r="AD54" s="37">
        <v>102.74072378768821</v>
      </c>
      <c r="AE54" s="37">
        <v>101.16270146338547</v>
      </c>
      <c r="AF54" s="37">
        <v>100.00438037699766</v>
      </c>
      <c r="AG54" s="37">
        <v>98.882868039954488</v>
      </c>
      <c r="AH54" s="37">
        <v>99.075740453494646</v>
      </c>
      <c r="AI54" s="37">
        <v>99.960078579662195</v>
      </c>
      <c r="AJ54" s="37">
        <v>99.787681881855235</v>
      </c>
      <c r="AK54" s="37">
        <v>101.47644738069302</v>
      </c>
      <c r="AL54" s="37">
        <v>101.0148552506119</v>
      </c>
      <c r="AM54" s="37">
        <v>100.58014527910811</v>
      </c>
      <c r="AN54" s="37">
        <v>97.959072564397204</v>
      </c>
      <c r="AO54" s="37">
        <v>97.312904703823122</v>
      </c>
      <c r="AP54" s="37">
        <v>99.161921824192731</v>
      </c>
      <c r="AQ54" s="37">
        <v>100.15121921624981</v>
      </c>
      <c r="AR54" s="37">
        <v>100.03479400230179</v>
      </c>
      <c r="AS54" s="37">
        <v>98.75623326514885</v>
      </c>
      <c r="AT54" s="37">
        <v>96.163231183394515</v>
      </c>
      <c r="AU54" s="37">
        <v>95.627489570854365</v>
      </c>
      <c r="AV54" s="37">
        <v>95.3092953637275</v>
      </c>
      <c r="AW54" s="37">
        <v>96.894086332589907</v>
      </c>
      <c r="AX54" s="37">
        <v>100</v>
      </c>
      <c r="AY54" s="37">
        <v>100</v>
      </c>
      <c r="AZ54" s="37">
        <v>99.623845591474804</v>
      </c>
      <c r="BA54" s="37">
        <v>100.04455995426079</v>
      </c>
      <c r="BB54" s="37">
        <v>100.04692173892934</v>
      </c>
      <c r="BC54" s="37">
        <v>99.778814183378515</v>
      </c>
      <c r="BD54" s="37">
        <v>99.925807328484964</v>
      </c>
      <c r="BE54" s="37">
        <v>100.25461091065438</v>
      </c>
      <c r="BF54" s="37">
        <v>100.33834093423309</v>
      </c>
      <c r="BG54" s="37">
        <v>100.42819185140468</v>
      </c>
      <c r="BH54" s="37">
        <v>100.57534346174677</v>
      </c>
      <c r="BI54" s="37">
        <v>100.29840779766067</v>
      </c>
      <c r="BJ54" s="37">
        <v>100.23735150480132</v>
      </c>
      <c r="BK54" s="37">
        <v>100.21811330659006</v>
      </c>
      <c r="BL54" s="37">
        <v>99.932579032132395</v>
      </c>
      <c r="BM54" s="37">
        <v>99.926985169938106</v>
      </c>
      <c r="BN54" s="37">
        <v>100.06329860747744</v>
      </c>
      <c r="BO54" s="37">
        <v>99.948971590066776</v>
      </c>
      <c r="BP54" s="37">
        <v>99.868622463707396</v>
      </c>
      <c r="BQ54" s="37">
        <v>99.785560666203921</v>
      </c>
      <c r="BR54" s="37">
        <v>99.862347265665818</v>
      </c>
      <c r="BS54" s="37">
        <v>100.01638502932335</v>
      </c>
      <c r="BT54" s="37">
        <v>100.13096685522667</v>
      </c>
      <c r="BU54" s="37">
        <v>99.895835513229997</v>
      </c>
      <c r="BV54" s="37">
        <v>99.737117930582102</v>
      </c>
      <c r="BW54" s="37">
        <v>99.820541912557161</v>
      </c>
      <c r="BX54" s="37">
        <v>99.776660101878022</v>
      </c>
      <c r="BY54" s="37">
        <v>99.863374723890104</v>
      </c>
      <c r="BZ54" s="37">
        <v>99.835030316920751</v>
      </c>
      <c r="CA54" s="37">
        <v>99.566046293690817</v>
      </c>
      <c r="CB54" s="37">
        <v>99.593837221099463</v>
      </c>
      <c r="CC54" s="37">
        <v>99.523400453762079</v>
      </c>
      <c r="CD54" s="37">
        <v>99.546115880169722</v>
      </c>
      <c r="CE54" s="37">
        <v>99.560685455923689</v>
      </c>
      <c r="CF54" s="37">
        <v>99.520904585439482</v>
      </c>
      <c r="CG54" s="37">
        <v>98.888730863357722</v>
      </c>
      <c r="CH54" s="37">
        <v>98.894328296516932</v>
      </c>
      <c r="CI54" s="37">
        <v>98.837438792399951</v>
      </c>
      <c r="CJ54" s="37">
        <v>98.773478619479491</v>
      </c>
      <c r="CK54" s="37">
        <v>98.688382978281425</v>
      </c>
      <c r="CL54" s="37">
        <v>98.785385032051337</v>
      </c>
      <c r="CM54" s="37">
        <v>98.720026616221816</v>
      </c>
      <c r="CN54" s="37">
        <v>98.902224640711992</v>
      </c>
      <c r="CO54" s="37">
        <v>98.161610366741698</v>
      </c>
      <c r="CP54" s="37">
        <v>98.323377615898693</v>
      </c>
      <c r="CQ54" s="37">
        <v>98.4560807439142</v>
      </c>
      <c r="CR54" s="37">
        <v>98.467040452223756</v>
      </c>
      <c r="CS54" s="37">
        <v>98.385458451689942</v>
      </c>
      <c r="CT54" s="37">
        <v>98.022562519525422</v>
      </c>
      <c r="CU54" s="37">
        <v>98.979148079432647</v>
      </c>
      <c r="CV54" s="37">
        <v>99.235913283549237</v>
      </c>
      <c r="CW54" s="37">
        <v>99.192084363583632</v>
      </c>
      <c r="CX54" s="37">
        <v>99.12867556988104</v>
      </c>
      <c r="CY54" s="37">
        <v>99.454543264145741</v>
      </c>
      <c r="CZ54" s="37">
        <v>99.429345256943137</v>
      </c>
      <c r="DA54" s="37">
        <v>99.287508179061433</v>
      </c>
      <c r="DB54" s="37">
        <v>99.198863839267688</v>
      </c>
      <c r="DC54" s="37">
        <v>99.991194883250785</v>
      </c>
      <c r="DD54" s="37">
        <v>100.44530849586975</v>
      </c>
      <c r="DE54" s="37">
        <v>100.76121579533152</v>
      </c>
      <c r="DF54" s="37">
        <v>101.24156535324749</v>
      </c>
      <c r="DG54" s="37">
        <v>101.58463977658998</v>
      </c>
      <c r="DH54" s="37">
        <v>101.18309702361621</v>
      </c>
      <c r="DI54" s="37">
        <v>102.75474363480491</v>
      </c>
      <c r="DJ54" s="37">
        <v>103.58706077397733</v>
      </c>
      <c r="DK54" s="37">
        <v>103.56054877708563</v>
      </c>
      <c r="DL54" s="37">
        <v>103.40756376551774</v>
      </c>
      <c r="DM54" s="37">
        <v>103.97234205680516</v>
      </c>
      <c r="DN54" s="37">
        <v>104.19675638090116</v>
      </c>
      <c r="DO54" s="37">
        <v>105.88505767404993</v>
      </c>
      <c r="DP54" s="37">
        <v>123.45032239487176</v>
      </c>
      <c r="DQ54" s="37">
        <v>129.58738924182458</v>
      </c>
      <c r="DR54" s="37">
        <v>134.20763257803461</v>
      </c>
      <c r="DS54" s="37">
        <v>160.61679768199056</v>
      </c>
      <c r="DT54" s="35">
        <v>100</v>
      </c>
      <c r="DU54" s="37">
        <v>106.05903266907137</v>
      </c>
      <c r="DV54" s="37">
        <v>163.12220823787678</v>
      </c>
      <c r="DW54" s="37">
        <f t="shared" si="0"/>
        <v>6.0590326690713709</v>
      </c>
      <c r="DX54" s="37">
        <f t="shared" si="1"/>
        <v>-1.169263501926693</v>
      </c>
      <c r="DZ54" s="36">
        <f t="shared" si="2"/>
        <v>0.61303731159752728</v>
      </c>
    </row>
    <row r="55" spans="1:130" s="36" customFormat="1" ht="13">
      <c r="A55" s="3" t="s">
        <v>47</v>
      </c>
      <c r="B55" s="35">
        <v>1.3400169831415327</v>
      </c>
      <c r="C55" s="35">
        <v>106.31001545832213</v>
      </c>
      <c r="D55" s="35">
        <v>86.37112940246196</v>
      </c>
      <c r="E55" s="35">
        <v>89.160419210229165</v>
      </c>
      <c r="F55" s="35">
        <v>106.99498084014238</v>
      </c>
      <c r="G55" s="35">
        <v>107.86661024930051</v>
      </c>
      <c r="H55" s="35">
        <v>110.56166401253185</v>
      </c>
      <c r="I55" s="35">
        <v>114.97872410766291</v>
      </c>
      <c r="J55" s="35">
        <v>116.13959529774353</v>
      </c>
      <c r="K55" s="35">
        <v>121.55540529170838</v>
      </c>
      <c r="L55" s="35">
        <v>118.05394106457807</v>
      </c>
      <c r="M55" s="35">
        <v>118.19362248764568</v>
      </c>
      <c r="N55" s="35">
        <v>114.79627682222302</v>
      </c>
      <c r="O55" s="35">
        <v>111.89065677994806</v>
      </c>
      <c r="P55" s="35">
        <v>112.45823332553003</v>
      </c>
      <c r="Q55" s="35">
        <v>100.31800717169243</v>
      </c>
      <c r="R55" s="35">
        <v>103.51802118706009</v>
      </c>
      <c r="S55" s="35">
        <v>103.56048427935102</v>
      </c>
      <c r="T55" s="35">
        <v>103.29487088907688</v>
      </c>
      <c r="U55" s="35">
        <v>103.75454941036669</v>
      </c>
      <c r="V55" s="35">
        <v>104.33497548859143</v>
      </c>
      <c r="W55" s="35">
        <v>103.93751046176526</v>
      </c>
      <c r="X55" s="35">
        <v>102.72922299897199</v>
      </c>
      <c r="Y55" s="35">
        <v>104.38815450919573</v>
      </c>
      <c r="Z55" s="35">
        <v>103.41058297922399</v>
      </c>
      <c r="AA55" s="35">
        <v>103.73045172196552</v>
      </c>
      <c r="AB55" s="35">
        <v>103.33975823195173</v>
      </c>
      <c r="AC55" s="35">
        <v>103.34437047768874</v>
      </c>
      <c r="AD55" s="35">
        <v>101.59946463400793</v>
      </c>
      <c r="AE55" s="35">
        <v>100.96316473991683</v>
      </c>
      <c r="AF55" s="35">
        <v>99.92448527251203</v>
      </c>
      <c r="AG55" s="35">
        <v>100.4884575527424</v>
      </c>
      <c r="AH55" s="35">
        <v>101.47199736324647</v>
      </c>
      <c r="AI55" s="35">
        <v>101.93782554551898</v>
      </c>
      <c r="AJ55" s="35">
        <v>103.1927796070332</v>
      </c>
      <c r="AK55" s="35">
        <v>103.04736430885325</v>
      </c>
      <c r="AL55" s="35">
        <v>102.54830895551289</v>
      </c>
      <c r="AM55" s="35">
        <v>102.70055625065534</v>
      </c>
      <c r="AN55" s="35">
        <v>102.41749910216677</v>
      </c>
      <c r="AO55" s="35">
        <v>102.59965689728529</v>
      </c>
      <c r="AP55" s="35">
        <v>101.42341331405056</v>
      </c>
      <c r="AQ55" s="35">
        <v>101.54477410965087</v>
      </c>
      <c r="AR55" s="35">
        <v>101.43946116532274</v>
      </c>
      <c r="AS55" s="35">
        <v>100.6947303105907</v>
      </c>
      <c r="AT55" s="35">
        <v>100.52821442002218</v>
      </c>
      <c r="AU55" s="35">
        <v>101.28324077460162</v>
      </c>
      <c r="AV55" s="35">
        <v>101.10454648236799</v>
      </c>
      <c r="AW55" s="35">
        <v>100.69224280727185</v>
      </c>
      <c r="AX55" s="35">
        <v>100</v>
      </c>
      <c r="AY55" s="35">
        <v>100.00000000000004</v>
      </c>
      <c r="AZ55" s="35">
        <v>101.56297039083769</v>
      </c>
      <c r="BA55" s="35">
        <v>101.7232002422552</v>
      </c>
      <c r="BB55" s="35">
        <v>102.13918907207943</v>
      </c>
      <c r="BC55" s="35">
        <v>102.01344360635142</v>
      </c>
      <c r="BD55" s="35">
        <v>101.84655530926617</v>
      </c>
      <c r="BE55" s="35">
        <v>101.65539906567105</v>
      </c>
      <c r="BF55" s="35">
        <v>100.96421348508217</v>
      </c>
      <c r="BG55" s="35">
        <v>100.95291243146704</v>
      </c>
      <c r="BH55" s="35">
        <v>100.64547862313822</v>
      </c>
      <c r="BI55" s="35">
        <v>100.92009457343534</v>
      </c>
      <c r="BJ55" s="35">
        <v>100.68565203589864</v>
      </c>
      <c r="BK55" s="35">
        <v>100.54448943086646</v>
      </c>
      <c r="BL55" s="35">
        <v>100.34697652806167</v>
      </c>
      <c r="BM55" s="35">
        <v>100.0991047311186</v>
      </c>
      <c r="BN55" s="35">
        <v>99.235992225644239</v>
      </c>
      <c r="BO55" s="35">
        <v>99.833945969754552</v>
      </c>
      <c r="BP55" s="35">
        <v>99.689785010659875</v>
      </c>
      <c r="BQ55" s="35">
        <v>99.377367042556585</v>
      </c>
      <c r="BR55" s="35">
        <v>99.173656034921478</v>
      </c>
      <c r="BS55" s="35">
        <v>98.603296513025057</v>
      </c>
      <c r="BT55" s="35">
        <v>98.669027147225307</v>
      </c>
      <c r="BU55" s="35">
        <v>98.607100497426131</v>
      </c>
      <c r="BV55" s="35">
        <v>98.748363505177835</v>
      </c>
      <c r="BW55" s="35">
        <v>99.052283679658188</v>
      </c>
      <c r="BX55" s="35">
        <v>98.992774597923173</v>
      </c>
      <c r="BY55" s="35">
        <v>98.906628238748823</v>
      </c>
      <c r="BZ55" s="35">
        <v>98.956566597708132</v>
      </c>
      <c r="CA55" s="35">
        <v>99.286400804193931</v>
      </c>
      <c r="CB55" s="35">
        <v>98.819344914566742</v>
      </c>
      <c r="CC55" s="35">
        <v>98.271199034497286</v>
      </c>
      <c r="CD55" s="35">
        <v>97.915531786804863</v>
      </c>
      <c r="CE55" s="35">
        <v>97.647181169059294</v>
      </c>
      <c r="CF55" s="35">
        <v>96.500048938695116</v>
      </c>
      <c r="CG55" s="35">
        <v>96.512034637273572</v>
      </c>
      <c r="CH55" s="35">
        <v>96.096568492104339</v>
      </c>
      <c r="CI55" s="35">
        <v>96.049031245672168</v>
      </c>
      <c r="CJ55" s="35">
        <v>95.283539106565854</v>
      </c>
      <c r="CK55" s="35">
        <v>95.060515794855206</v>
      </c>
      <c r="CL55" s="35">
        <v>94.619390460300863</v>
      </c>
      <c r="CM55" s="35">
        <v>94.524877004073034</v>
      </c>
      <c r="CN55" s="35">
        <v>94.333590268352197</v>
      </c>
      <c r="CO55" s="35">
        <v>95.043411248573051</v>
      </c>
      <c r="CP55" s="35">
        <v>94.875734695709198</v>
      </c>
      <c r="CQ55" s="35">
        <v>93.732327517397962</v>
      </c>
      <c r="CR55" s="35">
        <v>93.464695300093766</v>
      </c>
      <c r="CS55" s="35">
        <v>93.496110441455841</v>
      </c>
      <c r="CT55" s="35">
        <v>93.590866829713235</v>
      </c>
      <c r="CU55" s="35">
        <v>92.727333964296903</v>
      </c>
      <c r="CV55" s="35">
        <v>92.951987942735855</v>
      </c>
      <c r="CW55" s="35">
        <v>93.326474148685875</v>
      </c>
      <c r="CX55" s="35">
        <v>93.342503902618418</v>
      </c>
      <c r="CY55" s="35">
        <v>92.408660689790821</v>
      </c>
      <c r="CZ55" s="35">
        <v>92.785433640618322</v>
      </c>
      <c r="DA55" s="35">
        <v>92.932414455124331</v>
      </c>
      <c r="DB55" s="35">
        <v>92.155521101784331</v>
      </c>
      <c r="DC55" s="35">
        <v>92.678767865812532</v>
      </c>
      <c r="DD55" s="35">
        <v>96.778873400955774</v>
      </c>
      <c r="DE55" s="35">
        <v>98.669757379078192</v>
      </c>
      <c r="DF55" s="35">
        <v>98.420565403954257</v>
      </c>
      <c r="DG55" s="35">
        <v>98.908519110548767</v>
      </c>
      <c r="DH55" s="35">
        <v>100.39421755031086</v>
      </c>
      <c r="DI55" s="35">
        <v>100.59536741167366</v>
      </c>
      <c r="DJ55" s="35">
        <v>100.64197450277511</v>
      </c>
      <c r="DK55" s="35">
        <v>100.64969461621185</v>
      </c>
      <c r="DL55" s="35">
        <v>100.40359153820954</v>
      </c>
      <c r="DM55" s="35">
        <v>101.92634518951481</v>
      </c>
      <c r="DN55" s="35">
        <v>103.00166024607691</v>
      </c>
      <c r="DO55" s="35">
        <v>112.94578495744747</v>
      </c>
      <c r="DP55" s="35">
        <v>166.21963171440109</v>
      </c>
      <c r="DQ55" s="35">
        <v>179.41288662360006</v>
      </c>
      <c r="DR55" s="35">
        <v>168.23609821359079</v>
      </c>
      <c r="DS55" s="35">
        <v>222.73552822384713</v>
      </c>
      <c r="DT55" s="35">
        <v>100</v>
      </c>
      <c r="DU55" s="35">
        <v>100.53886513910899</v>
      </c>
      <c r="DV55" s="35">
        <v>237.86468088137016</v>
      </c>
      <c r="DW55" s="35">
        <f t="shared" si="0"/>
        <v>0.53886513910899225</v>
      </c>
      <c r="DX55" s="35">
        <f t="shared" si="1"/>
        <v>-0.3926695779199747</v>
      </c>
      <c r="DZ55" s="36">
        <f t="shared" si="2"/>
        <v>0.42040709713382302</v>
      </c>
    </row>
    <row r="56" spans="1:130" ht="13.5" customHeight="1">
      <c r="A56" s="1" t="s">
        <v>48</v>
      </c>
      <c r="B56" s="37">
        <v>1.3400169831415327</v>
      </c>
      <c r="C56" s="37">
        <v>86.37112940246196</v>
      </c>
      <c r="D56" s="37">
        <v>86.37112940246196</v>
      </c>
      <c r="E56" s="37">
        <v>89.160419210229165</v>
      </c>
      <c r="F56" s="37">
        <v>106.99498084014238</v>
      </c>
      <c r="G56" s="37">
        <v>107.86661024930051</v>
      </c>
      <c r="H56" s="37">
        <v>110.56166401253185</v>
      </c>
      <c r="I56" s="37">
        <v>114.97872410766291</v>
      </c>
      <c r="J56" s="37">
        <v>116.13959529774353</v>
      </c>
      <c r="K56" s="37">
        <v>121.55540529170838</v>
      </c>
      <c r="L56" s="37">
        <v>118.05394106457807</v>
      </c>
      <c r="M56" s="37">
        <v>118.19362248764568</v>
      </c>
      <c r="N56" s="37">
        <v>114.79627682222302</v>
      </c>
      <c r="O56" s="37">
        <v>111.89065677994806</v>
      </c>
      <c r="P56" s="37">
        <v>112.45823332553003</v>
      </c>
      <c r="Q56" s="37">
        <v>100.31800717169243</v>
      </c>
      <c r="R56" s="37">
        <v>103.51802118706009</v>
      </c>
      <c r="S56" s="37">
        <v>103.56048427935102</v>
      </c>
      <c r="T56" s="37">
        <v>103.29487088907688</v>
      </c>
      <c r="U56" s="37">
        <v>103.75454941036669</v>
      </c>
      <c r="V56" s="37">
        <v>104.33497548859143</v>
      </c>
      <c r="W56" s="37">
        <v>103.93751046176526</v>
      </c>
      <c r="X56" s="37">
        <v>102.72922299897199</v>
      </c>
      <c r="Y56" s="37">
        <v>104.38815450919573</v>
      </c>
      <c r="Z56" s="37">
        <v>103.41058297922399</v>
      </c>
      <c r="AA56" s="37">
        <v>103.73045172196552</v>
      </c>
      <c r="AB56" s="37">
        <v>103.33975823195173</v>
      </c>
      <c r="AC56" s="37">
        <v>103.34437047768874</v>
      </c>
      <c r="AD56" s="37">
        <v>101.59946463400793</v>
      </c>
      <c r="AE56" s="37">
        <v>100.96316473991683</v>
      </c>
      <c r="AF56" s="37">
        <v>99.92448527251203</v>
      </c>
      <c r="AG56" s="37">
        <v>100.4884575527424</v>
      </c>
      <c r="AH56" s="37">
        <v>101.47199736324647</v>
      </c>
      <c r="AI56" s="37">
        <v>101.93782554551898</v>
      </c>
      <c r="AJ56" s="37">
        <v>103.1927796070332</v>
      </c>
      <c r="AK56" s="37">
        <v>103.04736430885325</v>
      </c>
      <c r="AL56" s="37">
        <v>102.54830895551289</v>
      </c>
      <c r="AM56" s="37">
        <v>102.70055625065534</v>
      </c>
      <c r="AN56" s="37">
        <v>102.41749910216677</v>
      </c>
      <c r="AO56" s="37">
        <v>102.59965689728529</v>
      </c>
      <c r="AP56" s="37">
        <v>101.42341331405056</v>
      </c>
      <c r="AQ56" s="37">
        <v>101.54477410965087</v>
      </c>
      <c r="AR56" s="37">
        <v>101.43946116532274</v>
      </c>
      <c r="AS56" s="37">
        <v>100.6947303105907</v>
      </c>
      <c r="AT56" s="37">
        <v>100.52821442002218</v>
      </c>
      <c r="AU56" s="37">
        <v>101.28324077460162</v>
      </c>
      <c r="AV56" s="37">
        <v>101.10454648236799</v>
      </c>
      <c r="AW56" s="37">
        <v>100.69224280727185</v>
      </c>
      <c r="AX56" s="37">
        <v>100</v>
      </c>
      <c r="AY56" s="37">
        <v>100.00000000000004</v>
      </c>
      <c r="AZ56" s="37">
        <v>101.56297039083769</v>
      </c>
      <c r="BA56" s="37">
        <v>101.7232002422552</v>
      </c>
      <c r="BB56" s="37">
        <v>102.13918907207943</v>
      </c>
      <c r="BC56" s="37">
        <v>102.01344360635142</v>
      </c>
      <c r="BD56" s="37">
        <v>101.84655530926617</v>
      </c>
      <c r="BE56" s="37">
        <v>101.65539906567105</v>
      </c>
      <c r="BF56" s="37">
        <v>100.96421348508217</v>
      </c>
      <c r="BG56" s="37">
        <v>100.95291243146704</v>
      </c>
      <c r="BH56" s="37">
        <v>100.64547862313822</v>
      </c>
      <c r="BI56" s="37">
        <v>100.92009457343534</v>
      </c>
      <c r="BJ56" s="37">
        <v>100.68565203589864</v>
      </c>
      <c r="BK56" s="37">
        <v>100.54448943086646</v>
      </c>
      <c r="BL56" s="37">
        <v>100.34697652806167</v>
      </c>
      <c r="BM56" s="37">
        <v>100.0991047311186</v>
      </c>
      <c r="BN56" s="37">
        <v>99.235992225644239</v>
      </c>
      <c r="BO56" s="37">
        <v>99.833945969754552</v>
      </c>
      <c r="BP56" s="37">
        <v>99.689785010659875</v>
      </c>
      <c r="BQ56" s="37">
        <v>99.377367042556585</v>
      </c>
      <c r="BR56" s="37">
        <v>99.173656034921478</v>
      </c>
      <c r="BS56" s="37">
        <v>98.603296513025057</v>
      </c>
      <c r="BT56" s="37">
        <v>98.669027147225307</v>
      </c>
      <c r="BU56" s="37">
        <v>98.607100497426131</v>
      </c>
      <c r="BV56" s="37">
        <v>98.748363505177835</v>
      </c>
      <c r="BW56" s="37">
        <v>99.052283679658188</v>
      </c>
      <c r="BX56" s="37">
        <v>98.992774597923173</v>
      </c>
      <c r="BY56" s="37">
        <v>98.906628238748823</v>
      </c>
      <c r="BZ56" s="37">
        <v>98.956566597708132</v>
      </c>
      <c r="CA56" s="37">
        <v>99.286400804193931</v>
      </c>
      <c r="CB56" s="37">
        <v>98.819344914566742</v>
      </c>
      <c r="CC56" s="37">
        <v>98.271199034497286</v>
      </c>
      <c r="CD56" s="37">
        <v>97.915531786804863</v>
      </c>
      <c r="CE56" s="37">
        <v>97.647181169059294</v>
      </c>
      <c r="CF56" s="37">
        <v>96.500048938695116</v>
      </c>
      <c r="CG56" s="37">
        <v>96.512034637273572</v>
      </c>
      <c r="CH56" s="37">
        <v>96.096568492104339</v>
      </c>
      <c r="CI56" s="37">
        <v>96.049031245672168</v>
      </c>
      <c r="CJ56" s="37">
        <v>95.283539106565854</v>
      </c>
      <c r="CK56" s="37">
        <v>95.060515794855206</v>
      </c>
      <c r="CL56" s="37">
        <v>94.619390460300863</v>
      </c>
      <c r="CM56" s="37">
        <v>94.524877004073034</v>
      </c>
      <c r="CN56" s="37">
        <v>94.333590268352197</v>
      </c>
      <c r="CO56" s="37">
        <v>95.043411248573051</v>
      </c>
      <c r="CP56" s="37">
        <v>94.875734695709198</v>
      </c>
      <c r="CQ56" s="37">
        <v>93.732327517397962</v>
      </c>
      <c r="CR56" s="37">
        <v>93.464695300093766</v>
      </c>
      <c r="CS56" s="37">
        <v>93.496110441455841</v>
      </c>
      <c r="CT56" s="37">
        <v>93.590866829713235</v>
      </c>
      <c r="CU56" s="37">
        <v>92.727333964296903</v>
      </c>
      <c r="CV56" s="37">
        <v>92.951987942735855</v>
      </c>
      <c r="CW56" s="37">
        <v>93.326474148685875</v>
      </c>
      <c r="CX56" s="37">
        <v>93.342503902618418</v>
      </c>
      <c r="CY56" s="37">
        <v>92.408660689790821</v>
      </c>
      <c r="CZ56" s="37">
        <v>92.785433640618322</v>
      </c>
      <c r="DA56" s="37">
        <v>92.932414455124331</v>
      </c>
      <c r="DB56" s="37">
        <v>92.155521101784331</v>
      </c>
      <c r="DC56" s="37">
        <v>92.678767865812532</v>
      </c>
      <c r="DD56" s="37">
        <v>96.778873400955774</v>
      </c>
      <c r="DE56" s="37">
        <v>98.669757379078192</v>
      </c>
      <c r="DF56" s="37">
        <v>98.420565403954257</v>
      </c>
      <c r="DG56" s="37">
        <v>98.908519110548767</v>
      </c>
      <c r="DH56" s="37">
        <v>100.39421755031086</v>
      </c>
      <c r="DI56" s="37">
        <v>100.59536741167366</v>
      </c>
      <c r="DJ56" s="37">
        <v>100.64197450277511</v>
      </c>
      <c r="DK56" s="37">
        <v>100.64969461621185</v>
      </c>
      <c r="DL56" s="37">
        <v>100.40359153820954</v>
      </c>
      <c r="DM56" s="37">
        <v>101.92634518951481</v>
      </c>
      <c r="DN56" s="37">
        <v>103.00166024607691</v>
      </c>
      <c r="DO56" s="37">
        <v>112.94578495744747</v>
      </c>
      <c r="DP56" s="37">
        <v>166.21963171440109</v>
      </c>
      <c r="DQ56" s="37">
        <v>179.41288662360006</v>
      </c>
      <c r="DR56" s="37">
        <v>168.23609821359079</v>
      </c>
      <c r="DS56" s="37">
        <v>222.73552822384713</v>
      </c>
      <c r="DT56" s="35">
        <v>100</v>
      </c>
      <c r="DU56" s="37">
        <v>100.53886513910899</v>
      </c>
      <c r="DV56" s="37">
        <v>237.86468088137016</v>
      </c>
      <c r="DW56" s="37">
        <f t="shared" si="0"/>
        <v>0.53886513910899225</v>
      </c>
      <c r="DX56" s="37">
        <f t="shared" si="1"/>
        <v>-0.3926695779199747</v>
      </c>
      <c r="DZ56" s="36">
        <f t="shared" si="2"/>
        <v>0.42040709713382302</v>
      </c>
    </row>
    <row r="57" spans="1:130" s="36" customFormat="1" ht="13">
      <c r="A57" s="3" t="s">
        <v>159</v>
      </c>
      <c r="B57" s="35">
        <v>3.7417785155797224E-2</v>
      </c>
      <c r="C57" s="35">
        <v>93.250554213544518</v>
      </c>
      <c r="D57" s="35">
        <v>88.817970146500173</v>
      </c>
      <c r="E57" s="35">
        <v>84.548569645305832</v>
      </c>
      <c r="F57" s="35">
        <v>83.764203680185361</v>
      </c>
      <c r="G57" s="35">
        <v>83.101231233788127</v>
      </c>
      <c r="H57" s="35">
        <v>86.675738250555995</v>
      </c>
      <c r="I57" s="35">
        <v>86.147206933851749</v>
      </c>
      <c r="J57" s="35">
        <v>86.222861410981054</v>
      </c>
      <c r="K57" s="35">
        <v>85.559126446125461</v>
      </c>
      <c r="L57" s="35">
        <v>86.311439180001514</v>
      </c>
      <c r="M57" s="35">
        <v>84.219180845126928</v>
      </c>
      <c r="N57" s="35">
        <v>82.861256038934343</v>
      </c>
      <c r="O57" s="35">
        <v>83.238813352075795</v>
      </c>
      <c r="P57" s="35">
        <v>82.865670399581106</v>
      </c>
      <c r="Q57" s="35">
        <v>89.247976047189795</v>
      </c>
      <c r="R57" s="35">
        <v>92.222414743295346</v>
      </c>
      <c r="S57" s="35">
        <v>91.672547817629919</v>
      </c>
      <c r="T57" s="35">
        <v>92.42598821133511</v>
      </c>
      <c r="U57" s="35">
        <v>92.238850245276055</v>
      </c>
      <c r="V57" s="35">
        <v>91.650144068332665</v>
      </c>
      <c r="W57" s="35">
        <v>92.367586551877309</v>
      </c>
      <c r="X57" s="35">
        <v>92.486907340396058</v>
      </c>
      <c r="Y57" s="35">
        <v>92.846096631571129</v>
      </c>
      <c r="Z57" s="35">
        <v>92.972533588679269</v>
      </c>
      <c r="AA57" s="35">
        <v>93.58296089324547</v>
      </c>
      <c r="AB57" s="35">
        <v>94.691201907242245</v>
      </c>
      <c r="AC57" s="35">
        <v>95.794453423722302</v>
      </c>
      <c r="AD57" s="35">
        <v>96.574678145600984</v>
      </c>
      <c r="AE57" s="35">
        <v>96.739195238583406</v>
      </c>
      <c r="AF57" s="35">
        <v>97.113125813860648</v>
      </c>
      <c r="AG57" s="35">
        <v>97.533552325923793</v>
      </c>
      <c r="AH57" s="35">
        <v>97.438224749507228</v>
      </c>
      <c r="AI57" s="35">
        <v>97.885434593413208</v>
      </c>
      <c r="AJ57" s="35">
        <v>97.875128418214771</v>
      </c>
      <c r="AK57" s="35">
        <v>97.549965864202775</v>
      </c>
      <c r="AL57" s="35">
        <v>98.213459973869206</v>
      </c>
      <c r="AM57" s="35">
        <v>98.818616042443253</v>
      </c>
      <c r="AN57" s="35">
        <v>99.273832712054556</v>
      </c>
      <c r="AO57" s="35">
        <v>99.777699254538163</v>
      </c>
      <c r="AP57" s="35">
        <v>99.485572808856261</v>
      </c>
      <c r="AQ57" s="35">
        <v>99.269497574867898</v>
      </c>
      <c r="AR57" s="35">
        <v>99.995301329296652</v>
      </c>
      <c r="AS57" s="35">
        <v>100.32036391159154</v>
      </c>
      <c r="AT57" s="35">
        <v>100.34275757622025</v>
      </c>
      <c r="AU57" s="35">
        <v>100.74429852209084</v>
      </c>
      <c r="AV57" s="35">
        <v>100.67161908376467</v>
      </c>
      <c r="AW57" s="35">
        <v>100.35030998502968</v>
      </c>
      <c r="AX57" s="35">
        <v>100</v>
      </c>
      <c r="AY57" s="35">
        <v>100.00000000000001</v>
      </c>
      <c r="AZ57" s="35">
        <v>93.867584757904211</v>
      </c>
      <c r="BA57" s="35">
        <v>93.397798870916958</v>
      </c>
      <c r="BB57" s="35">
        <v>93.193719383436843</v>
      </c>
      <c r="BC57" s="35">
        <v>93.489220457869067</v>
      </c>
      <c r="BD57" s="35">
        <v>93.360919126258921</v>
      </c>
      <c r="BE57" s="35">
        <v>93.439479966043464</v>
      </c>
      <c r="BF57" s="35">
        <v>93.595634558880036</v>
      </c>
      <c r="BG57" s="35">
        <v>93.477384133656898</v>
      </c>
      <c r="BH57" s="35">
        <v>93.71687739782584</v>
      </c>
      <c r="BI57" s="35">
        <v>93.930776088635227</v>
      </c>
      <c r="BJ57" s="35">
        <v>93.799975237853886</v>
      </c>
      <c r="BK57" s="35">
        <v>93.450730962025347</v>
      </c>
      <c r="BL57" s="35">
        <v>93.629417271394246</v>
      </c>
      <c r="BM57" s="35">
        <v>93.464614606977619</v>
      </c>
      <c r="BN57" s="35">
        <v>93.273420301723661</v>
      </c>
      <c r="BO57" s="35">
        <v>93.198621743219149</v>
      </c>
      <c r="BP57" s="35">
        <v>93.145180692132755</v>
      </c>
      <c r="BQ57" s="35">
        <v>92.425229342764695</v>
      </c>
      <c r="BR57" s="35">
        <v>92.142938995853044</v>
      </c>
      <c r="BS57" s="35">
        <v>93.276564740535164</v>
      </c>
      <c r="BT57" s="35">
        <v>93.270399014710236</v>
      </c>
      <c r="BU57" s="35">
        <v>93.564385986331885</v>
      </c>
      <c r="BV57" s="35">
        <v>93.564385986331885</v>
      </c>
      <c r="BW57" s="35">
        <v>93.640086259289191</v>
      </c>
      <c r="BX57" s="35">
        <v>93.713738139612531</v>
      </c>
      <c r="BY57" s="35">
        <v>93.500546293343689</v>
      </c>
      <c r="BZ57" s="35">
        <v>93.463522124107598</v>
      </c>
      <c r="CA57" s="35">
        <v>93.189064869732917</v>
      </c>
      <c r="CB57" s="35">
        <v>93.421503199266425</v>
      </c>
      <c r="CC57" s="35">
        <v>93.499467261754717</v>
      </c>
      <c r="CD57" s="35">
        <v>93.542503512759808</v>
      </c>
      <c r="CE57" s="35">
        <v>93.611573715076389</v>
      </c>
      <c r="CF57" s="35">
        <v>93.157366612728424</v>
      </c>
      <c r="CG57" s="35">
        <v>93.190692596375897</v>
      </c>
      <c r="CH57" s="35">
        <v>93.655552805397718</v>
      </c>
      <c r="CI57" s="35">
        <v>93.886655680205962</v>
      </c>
      <c r="CJ57" s="35">
        <v>93.492862831678352</v>
      </c>
      <c r="CK57" s="35">
        <v>93.222886013680707</v>
      </c>
      <c r="CL57" s="35">
        <v>93.62163461040177</v>
      </c>
      <c r="CM57" s="35">
        <v>93.84881028264013</v>
      </c>
      <c r="CN57" s="35">
        <v>93.810955401884641</v>
      </c>
      <c r="CO57" s="35">
        <v>93.8544571451812</v>
      </c>
      <c r="CP57" s="35">
        <v>94.21560540441952</v>
      </c>
      <c r="CQ57" s="35">
        <v>93.837195308900093</v>
      </c>
      <c r="CR57" s="35">
        <v>93.551538981665388</v>
      </c>
      <c r="CS57" s="35">
        <v>93.511657583581254</v>
      </c>
      <c r="CT57" s="35">
        <v>93.320980409701349</v>
      </c>
      <c r="CU57" s="35">
        <v>93.260580665363861</v>
      </c>
      <c r="CV57" s="35">
        <v>93.133265075760306</v>
      </c>
      <c r="CW57" s="35">
        <v>93.133265075760306</v>
      </c>
      <c r="CX57" s="35">
        <v>93.133265075760306</v>
      </c>
      <c r="CY57" s="35">
        <v>93.513651603995555</v>
      </c>
      <c r="CZ57" s="35">
        <v>93.57975845173172</v>
      </c>
      <c r="DA57" s="35">
        <v>91.964992230885443</v>
      </c>
      <c r="DB57" s="35">
        <v>91.957048370120745</v>
      </c>
      <c r="DC57" s="35">
        <v>92.029379032476385</v>
      </c>
      <c r="DD57" s="35">
        <v>95.970738261813409</v>
      </c>
      <c r="DE57" s="35">
        <v>99.075469958653585</v>
      </c>
      <c r="DF57" s="35">
        <v>99.474915740048999</v>
      </c>
      <c r="DG57" s="35">
        <v>99.807624620252881</v>
      </c>
      <c r="DH57" s="35">
        <v>99.60068553210219</v>
      </c>
      <c r="DI57" s="35">
        <v>99.506407887903364</v>
      </c>
      <c r="DJ57" s="35">
        <v>99.506407887903379</v>
      </c>
      <c r="DK57" s="35">
        <v>99.500259108180245</v>
      </c>
      <c r="DL57" s="35">
        <v>99.500259108180202</v>
      </c>
      <c r="DM57" s="35">
        <v>99.500259108180188</v>
      </c>
      <c r="DN57" s="35">
        <v>98.117868624824766</v>
      </c>
      <c r="DO57" s="35">
        <v>102.02442709970667</v>
      </c>
      <c r="DP57" s="35">
        <v>150.66556549439699</v>
      </c>
      <c r="DQ57" s="35">
        <v>148.30186182020924</v>
      </c>
      <c r="DR57" s="35">
        <v>146.06227966270436</v>
      </c>
      <c r="DS57" s="35">
        <v>147.93262614143916</v>
      </c>
      <c r="DT57" s="35">
        <v>100</v>
      </c>
      <c r="DU57" s="35">
        <v>100.43175486371388</v>
      </c>
      <c r="DV57" s="35">
        <v>152.0964290568086</v>
      </c>
      <c r="DW57" s="35">
        <f t="shared" si="0"/>
        <v>0.43175486371387706</v>
      </c>
      <c r="DX57" s="35">
        <f t="shared" si="1"/>
        <v>0.40091538101825108</v>
      </c>
      <c r="DZ57" s="36">
        <f t="shared" si="2"/>
        <v>0.65747763192158581</v>
      </c>
    </row>
    <row r="58" spans="1:130">
      <c r="A58" s="1" t="s">
        <v>49</v>
      </c>
      <c r="B58" s="37">
        <v>3.7417785155797224E-2</v>
      </c>
      <c r="C58" s="37">
        <v>93.250554213544518</v>
      </c>
      <c r="D58" s="37">
        <v>88.817970146500173</v>
      </c>
      <c r="E58" s="37">
        <v>84.548569645305832</v>
      </c>
      <c r="F58" s="37">
        <v>83.764203680185361</v>
      </c>
      <c r="G58" s="37">
        <v>83.101231233788127</v>
      </c>
      <c r="H58" s="37">
        <v>86.675738250555995</v>
      </c>
      <c r="I58" s="37">
        <v>86.147206933851749</v>
      </c>
      <c r="J58" s="37">
        <v>86.222861410981054</v>
      </c>
      <c r="K58" s="37">
        <v>85.559126446125461</v>
      </c>
      <c r="L58" s="37">
        <v>86.311439180001514</v>
      </c>
      <c r="M58" s="37">
        <v>84.219180845126928</v>
      </c>
      <c r="N58" s="37">
        <v>82.861256038934343</v>
      </c>
      <c r="O58" s="37">
        <v>83.238813352075795</v>
      </c>
      <c r="P58" s="37">
        <v>82.865670399581106</v>
      </c>
      <c r="Q58" s="37">
        <v>89.247976047189795</v>
      </c>
      <c r="R58" s="37">
        <v>92.222414743295346</v>
      </c>
      <c r="S58" s="37">
        <v>91.672547817629919</v>
      </c>
      <c r="T58" s="37">
        <v>92.42598821133511</v>
      </c>
      <c r="U58" s="37">
        <v>92.238850245276055</v>
      </c>
      <c r="V58" s="37">
        <v>91.650144068332665</v>
      </c>
      <c r="W58" s="37">
        <v>92.367586551877309</v>
      </c>
      <c r="X58" s="37">
        <v>92.486907340396058</v>
      </c>
      <c r="Y58" s="37">
        <v>92.846096631571129</v>
      </c>
      <c r="Z58" s="37">
        <v>92.972533588679269</v>
      </c>
      <c r="AA58" s="37">
        <v>93.58296089324547</v>
      </c>
      <c r="AB58" s="37">
        <v>94.691201907242245</v>
      </c>
      <c r="AC58" s="37">
        <v>95.794453423722302</v>
      </c>
      <c r="AD58" s="37">
        <v>96.574678145600984</v>
      </c>
      <c r="AE58" s="37">
        <v>96.739195238583406</v>
      </c>
      <c r="AF58" s="37">
        <v>97.113125813860648</v>
      </c>
      <c r="AG58" s="37">
        <v>97.533552325923793</v>
      </c>
      <c r="AH58" s="37">
        <v>97.438224749507228</v>
      </c>
      <c r="AI58" s="37">
        <v>97.885434593413208</v>
      </c>
      <c r="AJ58" s="37">
        <v>97.875128418214771</v>
      </c>
      <c r="AK58" s="37">
        <v>97.549965864202775</v>
      </c>
      <c r="AL58" s="37">
        <v>98.213459973869206</v>
      </c>
      <c r="AM58" s="37">
        <v>98.818616042443253</v>
      </c>
      <c r="AN58" s="37">
        <v>99.273832712054556</v>
      </c>
      <c r="AO58" s="37">
        <v>99.777699254538163</v>
      </c>
      <c r="AP58" s="37">
        <v>99.485572808856261</v>
      </c>
      <c r="AQ58" s="37">
        <v>99.269497574867898</v>
      </c>
      <c r="AR58" s="37">
        <v>99.995301329296652</v>
      </c>
      <c r="AS58" s="37">
        <v>100.32036391159154</v>
      </c>
      <c r="AT58" s="37">
        <v>100.34275757622025</v>
      </c>
      <c r="AU58" s="37">
        <v>100.74429852209084</v>
      </c>
      <c r="AV58" s="37">
        <v>100.67161908376467</v>
      </c>
      <c r="AW58" s="37">
        <v>100.35030998502968</v>
      </c>
      <c r="AX58" s="37">
        <v>100</v>
      </c>
      <c r="AY58" s="37">
        <v>100.00000000000001</v>
      </c>
      <c r="AZ58" s="37">
        <v>93.867584757904211</v>
      </c>
      <c r="BA58" s="37">
        <v>93.397798870916958</v>
      </c>
      <c r="BB58" s="37">
        <v>93.193719383436843</v>
      </c>
      <c r="BC58" s="37">
        <v>93.489220457869067</v>
      </c>
      <c r="BD58" s="37">
        <v>93.360919126258921</v>
      </c>
      <c r="BE58" s="37">
        <v>93.439479966043464</v>
      </c>
      <c r="BF58" s="37">
        <v>93.595634558880036</v>
      </c>
      <c r="BG58" s="37">
        <v>93.477384133656898</v>
      </c>
      <c r="BH58" s="37">
        <v>93.716877397825797</v>
      </c>
      <c r="BI58" s="37">
        <v>93.930776088635227</v>
      </c>
      <c r="BJ58" s="37">
        <v>93.799975237853886</v>
      </c>
      <c r="BK58" s="37">
        <v>93.450730962025347</v>
      </c>
      <c r="BL58" s="37">
        <v>93.629417271394246</v>
      </c>
      <c r="BM58" s="37">
        <v>93.464614606977619</v>
      </c>
      <c r="BN58" s="37">
        <v>93.273420301723661</v>
      </c>
      <c r="BO58" s="37">
        <v>93.198621743219149</v>
      </c>
      <c r="BP58" s="37">
        <v>93.145180692132755</v>
      </c>
      <c r="BQ58" s="37">
        <v>92.425229342764695</v>
      </c>
      <c r="BR58" s="37">
        <v>92.142938995853044</v>
      </c>
      <c r="BS58" s="37">
        <v>93.276564740535164</v>
      </c>
      <c r="BT58" s="37">
        <v>93.270399014710236</v>
      </c>
      <c r="BU58" s="37">
        <v>93.564385986331885</v>
      </c>
      <c r="BV58" s="37">
        <v>93.564385986331885</v>
      </c>
      <c r="BW58" s="37">
        <v>93.640086259289191</v>
      </c>
      <c r="BX58" s="37">
        <v>93.713738139612531</v>
      </c>
      <c r="BY58" s="37">
        <v>93.500546293343689</v>
      </c>
      <c r="BZ58" s="37">
        <v>93.463522124107598</v>
      </c>
      <c r="CA58" s="37">
        <v>93.189064869732917</v>
      </c>
      <c r="CB58" s="37">
        <v>93.421503199266425</v>
      </c>
      <c r="CC58" s="37">
        <v>93.499467261754717</v>
      </c>
      <c r="CD58" s="37">
        <v>93.542503512759808</v>
      </c>
      <c r="CE58" s="37">
        <v>93.611573715076389</v>
      </c>
      <c r="CF58" s="37">
        <v>93.157366612728424</v>
      </c>
      <c r="CG58" s="37">
        <v>93.190692596375897</v>
      </c>
      <c r="CH58" s="37">
        <v>93.655552805397718</v>
      </c>
      <c r="CI58" s="37">
        <v>93.886655680205962</v>
      </c>
      <c r="CJ58" s="37">
        <v>93.492862831678352</v>
      </c>
      <c r="CK58" s="37">
        <v>93.222886013680707</v>
      </c>
      <c r="CL58" s="37">
        <v>93.62163461040177</v>
      </c>
      <c r="CM58" s="37">
        <v>93.84881028264013</v>
      </c>
      <c r="CN58" s="37">
        <v>93.810955401884641</v>
      </c>
      <c r="CO58" s="37">
        <v>93.8544571451812</v>
      </c>
      <c r="CP58" s="37">
        <v>94.21560540441952</v>
      </c>
      <c r="CQ58" s="37">
        <v>93.837195308900093</v>
      </c>
      <c r="CR58" s="37">
        <v>93.551538981665388</v>
      </c>
      <c r="CS58" s="37">
        <v>93.511657583581254</v>
      </c>
      <c r="CT58" s="37">
        <v>93.320980409701349</v>
      </c>
      <c r="CU58" s="37">
        <v>93.260580665363861</v>
      </c>
      <c r="CV58" s="37">
        <v>93.133265075760306</v>
      </c>
      <c r="CW58" s="37">
        <v>93.133265075760306</v>
      </c>
      <c r="CX58" s="37">
        <v>93.133265075760306</v>
      </c>
      <c r="CY58" s="37">
        <v>93.513651603995555</v>
      </c>
      <c r="CZ58" s="37">
        <v>93.57975845173172</v>
      </c>
      <c r="DA58" s="37">
        <v>91.964992230885443</v>
      </c>
      <c r="DB58" s="37">
        <v>91.957048370120745</v>
      </c>
      <c r="DC58" s="37">
        <v>92.029379032476385</v>
      </c>
      <c r="DD58" s="37">
        <v>95.970738261813409</v>
      </c>
      <c r="DE58" s="37">
        <v>99.075469958653585</v>
      </c>
      <c r="DF58" s="37">
        <v>99.474915740048999</v>
      </c>
      <c r="DG58" s="37">
        <v>99.807624620252881</v>
      </c>
      <c r="DH58" s="37">
        <v>99.60068553210219</v>
      </c>
      <c r="DI58" s="37">
        <v>99.506407887903364</v>
      </c>
      <c r="DJ58" s="37">
        <v>99.506407887903379</v>
      </c>
      <c r="DK58" s="37">
        <v>99.500259108180245</v>
      </c>
      <c r="DL58" s="37">
        <v>99.500259108180202</v>
      </c>
      <c r="DM58" s="37">
        <v>99.500259108180188</v>
      </c>
      <c r="DN58" s="37">
        <v>98.117868624824766</v>
      </c>
      <c r="DO58" s="37">
        <v>102.02442709970667</v>
      </c>
      <c r="DP58" s="37">
        <v>150.66556549439699</v>
      </c>
      <c r="DQ58" s="37">
        <v>148.30186182020924</v>
      </c>
      <c r="DR58" s="37">
        <v>146.06227966270436</v>
      </c>
      <c r="DS58" s="37">
        <v>147.93262614143916</v>
      </c>
      <c r="DT58" s="35">
        <v>100</v>
      </c>
      <c r="DU58" s="37">
        <v>100.43175486371388</v>
      </c>
      <c r="DV58" s="37">
        <v>152.0964290568086</v>
      </c>
      <c r="DW58" s="37">
        <f t="shared" si="0"/>
        <v>0.43175486371387706</v>
      </c>
      <c r="DX58" s="37">
        <f t="shared" si="1"/>
        <v>0.40091538101825108</v>
      </c>
      <c r="DZ58" s="36">
        <f t="shared" si="2"/>
        <v>0.65747763192158581</v>
      </c>
    </row>
    <row r="59" spans="1:130" s="36" customFormat="1" ht="13.5" customHeight="1">
      <c r="A59" s="3" t="s">
        <v>50</v>
      </c>
      <c r="B59" s="35">
        <v>1.3829021874280698</v>
      </c>
      <c r="C59" s="35">
        <v>126.36364046962441</v>
      </c>
      <c r="D59" s="35">
        <v>114.67180444491302</v>
      </c>
      <c r="E59" s="35">
        <v>97.374079120612322</v>
      </c>
      <c r="F59" s="35">
        <v>95.731716969914373</v>
      </c>
      <c r="G59" s="35">
        <v>90.878723520929952</v>
      </c>
      <c r="H59" s="35">
        <v>88.841925666709358</v>
      </c>
      <c r="I59" s="35">
        <v>92.662865858360888</v>
      </c>
      <c r="J59" s="35">
        <v>93.084583827168885</v>
      </c>
      <c r="K59" s="35">
        <v>91.942845555778348</v>
      </c>
      <c r="L59" s="35">
        <v>95.907807216094838</v>
      </c>
      <c r="M59" s="35">
        <v>95.964133871272864</v>
      </c>
      <c r="N59" s="35">
        <v>95.733723985847931</v>
      </c>
      <c r="O59" s="35">
        <v>95.45673760223967</v>
      </c>
      <c r="P59" s="35">
        <v>94.880513005703747</v>
      </c>
      <c r="Q59" s="35">
        <v>87.601251583752244</v>
      </c>
      <c r="R59" s="35">
        <v>88.828133392558172</v>
      </c>
      <c r="S59" s="35">
        <v>89.601524418753826</v>
      </c>
      <c r="T59" s="35">
        <v>88.094234351913158</v>
      </c>
      <c r="U59" s="35">
        <v>88.966003142732163</v>
      </c>
      <c r="V59" s="35">
        <v>87.200529636383706</v>
      </c>
      <c r="W59" s="35">
        <v>89.10340025254655</v>
      </c>
      <c r="X59" s="35">
        <v>88.585185287002801</v>
      </c>
      <c r="Y59" s="35">
        <v>89.888247233175619</v>
      </c>
      <c r="Z59" s="35">
        <v>88.281809180978044</v>
      </c>
      <c r="AA59" s="35">
        <v>89.574753394435561</v>
      </c>
      <c r="AB59" s="35">
        <v>89.869499669614939</v>
      </c>
      <c r="AC59" s="35">
        <v>89.805449036739418</v>
      </c>
      <c r="AD59" s="35">
        <v>96.776807775973552</v>
      </c>
      <c r="AE59" s="35">
        <v>96.167589897968199</v>
      </c>
      <c r="AF59" s="35">
        <v>96.750379804665414</v>
      </c>
      <c r="AG59" s="35">
        <v>96.354569566285093</v>
      </c>
      <c r="AH59" s="35">
        <v>96.669919739739044</v>
      </c>
      <c r="AI59" s="35">
        <v>96.190914531090556</v>
      </c>
      <c r="AJ59" s="35">
        <v>97.001764368207816</v>
      </c>
      <c r="AK59" s="35">
        <v>96.605557355995543</v>
      </c>
      <c r="AL59" s="35">
        <v>96.328798427140129</v>
      </c>
      <c r="AM59" s="35">
        <v>96.918711102879627</v>
      </c>
      <c r="AN59" s="35">
        <v>100.57907723726947</v>
      </c>
      <c r="AO59" s="35">
        <v>96.431146915855734</v>
      </c>
      <c r="AP59" s="35">
        <v>97.087722584805789</v>
      </c>
      <c r="AQ59" s="35">
        <v>96.949064301025501</v>
      </c>
      <c r="AR59" s="35">
        <v>96.732893415070635</v>
      </c>
      <c r="AS59" s="35">
        <v>101.12312501337341</v>
      </c>
      <c r="AT59" s="35">
        <v>100.04167542285109</v>
      </c>
      <c r="AU59" s="35">
        <v>97.213584912504984</v>
      </c>
      <c r="AV59" s="35">
        <v>100.03517116610554</v>
      </c>
      <c r="AW59" s="35">
        <v>99.947399126275684</v>
      </c>
      <c r="AX59" s="35">
        <v>100</v>
      </c>
      <c r="AY59" s="35">
        <v>100</v>
      </c>
      <c r="AZ59" s="35">
        <v>99.427763461823147</v>
      </c>
      <c r="BA59" s="35">
        <v>99.039925373918791</v>
      </c>
      <c r="BB59" s="35">
        <v>98.914759599031868</v>
      </c>
      <c r="BC59" s="35">
        <v>99.063019265393933</v>
      </c>
      <c r="BD59" s="35">
        <v>99.030186332980918</v>
      </c>
      <c r="BE59" s="35">
        <v>98.729029234252764</v>
      </c>
      <c r="BF59" s="35">
        <v>98.493236343727517</v>
      </c>
      <c r="BG59" s="35">
        <v>98.734039800127135</v>
      </c>
      <c r="BH59" s="35">
        <v>98.453209341549424</v>
      </c>
      <c r="BI59" s="35">
        <v>98.206956900834243</v>
      </c>
      <c r="BJ59" s="35">
        <v>98.206266716406191</v>
      </c>
      <c r="BK59" s="35">
        <v>98.088068831152341</v>
      </c>
      <c r="BL59" s="35">
        <v>98.199246671610254</v>
      </c>
      <c r="BM59" s="35">
        <v>98.249526032485818</v>
      </c>
      <c r="BN59" s="35">
        <v>98.440211980660393</v>
      </c>
      <c r="BO59" s="35">
        <v>98.430329637741778</v>
      </c>
      <c r="BP59" s="35">
        <v>98.279647215081425</v>
      </c>
      <c r="BQ59" s="35">
        <v>98.158114849172108</v>
      </c>
      <c r="BR59" s="35">
        <v>97.888560033342813</v>
      </c>
      <c r="BS59" s="35">
        <v>97.706710969788631</v>
      </c>
      <c r="BT59" s="35">
        <v>97.566725287295597</v>
      </c>
      <c r="BU59" s="35">
        <v>97.59955098290996</v>
      </c>
      <c r="BV59" s="35">
        <v>97.437768064310049</v>
      </c>
      <c r="BW59" s="35">
        <v>97.525985328269243</v>
      </c>
      <c r="BX59" s="35">
        <v>97.402883708465723</v>
      </c>
      <c r="BY59" s="35">
        <v>97.503108874101741</v>
      </c>
      <c r="BZ59" s="35">
        <v>97.26337353573831</v>
      </c>
      <c r="CA59" s="35">
        <v>96.53692225617776</v>
      </c>
      <c r="CB59" s="35">
        <v>96.437126188642438</v>
      </c>
      <c r="CC59" s="35">
        <v>96.332670758069227</v>
      </c>
      <c r="CD59" s="35">
        <v>96.290303871039285</v>
      </c>
      <c r="CE59" s="35">
        <v>95.959237818600414</v>
      </c>
      <c r="CF59" s="35">
        <v>95.716243095702936</v>
      </c>
      <c r="CG59" s="35">
        <v>95.783404563378795</v>
      </c>
      <c r="CH59" s="35">
        <v>95.72874274288769</v>
      </c>
      <c r="CI59" s="35">
        <v>95.314638962108532</v>
      </c>
      <c r="CJ59" s="35">
        <v>95.233189803805914</v>
      </c>
      <c r="CK59" s="35">
        <v>95.117870693674561</v>
      </c>
      <c r="CL59" s="35">
        <v>95.010240168385209</v>
      </c>
      <c r="CM59" s="35">
        <v>95.038569747148415</v>
      </c>
      <c r="CN59" s="35">
        <v>94.749107309493624</v>
      </c>
      <c r="CO59" s="35">
        <v>94.702158551912902</v>
      </c>
      <c r="CP59" s="35">
        <v>94.481210894355641</v>
      </c>
      <c r="CQ59" s="35">
        <v>94.530771734208273</v>
      </c>
      <c r="CR59" s="35">
        <v>94.511116231443069</v>
      </c>
      <c r="CS59" s="35">
        <v>94.471553236649854</v>
      </c>
      <c r="CT59" s="35">
        <v>94.822903398256642</v>
      </c>
      <c r="CU59" s="35">
        <v>95.777424778177121</v>
      </c>
      <c r="CV59" s="35">
        <v>96.328808781950116</v>
      </c>
      <c r="CW59" s="35">
        <v>96.497783914796997</v>
      </c>
      <c r="CX59" s="35">
        <v>97.041403351043186</v>
      </c>
      <c r="CY59" s="35">
        <v>97.540281707731822</v>
      </c>
      <c r="CZ59" s="35">
        <v>97.663291764230948</v>
      </c>
      <c r="DA59" s="35">
        <v>97.583390749651258</v>
      </c>
      <c r="DB59" s="35">
        <v>97.58851716424013</v>
      </c>
      <c r="DC59" s="35">
        <v>98.862904707859755</v>
      </c>
      <c r="DD59" s="35">
        <v>103.68330321093471</v>
      </c>
      <c r="DE59" s="35">
        <v>104.82550826735134</v>
      </c>
      <c r="DF59" s="35">
        <v>105.53912154001272</v>
      </c>
      <c r="DG59" s="35">
        <v>106.59551109073566</v>
      </c>
      <c r="DH59" s="35">
        <v>106.77040925317498</v>
      </c>
      <c r="DI59" s="35">
        <v>108.18536113635417</v>
      </c>
      <c r="DJ59" s="35">
        <v>108.59117318375456</v>
      </c>
      <c r="DK59" s="35">
        <v>108.05258418723837</v>
      </c>
      <c r="DL59" s="35">
        <v>108.6945184409677</v>
      </c>
      <c r="DM59" s="35">
        <v>109.30094795105073</v>
      </c>
      <c r="DN59" s="35">
        <v>111.12529420855046</v>
      </c>
      <c r="DO59" s="35">
        <v>114.85036510937766</v>
      </c>
      <c r="DP59" s="35">
        <v>151.07617956590138</v>
      </c>
      <c r="DQ59" s="35">
        <v>171.22695639825324</v>
      </c>
      <c r="DR59" s="35">
        <v>183.44905744602258</v>
      </c>
      <c r="DS59" s="35">
        <v>192.99097034554518</v>
      </c>
      <c r="DT59" s="35">
        <v>100</v>
      </c>
      <c r="DU59" s="35">
        <v>104.93653064760636</v>
      </c>
      <c r="DV59" s="35">
        <v>197.2113965688132</v>
      </c>
      <c r="DW59" s="35">
        <f t="shared" si="0"/>
        <v>4.9365306476063466</v>
      </c>
      <c r="DX59" s="35">
        <f t="shared" si="1"/>
        <v>-6.3410914133717711</v>
      </c>
      <c r="DZ59" s="36">
        <f t="shared" si="2"/>
        <v>0.50707008692120326</v>
      </c>
    </row>
    <row r="60" spans="1:130" ht="15.75" customHeight="1">
      <c r="A60" s="1" t="s">
        <v>158</v>
      </c>
      <c r="B60" s="37">
        <v>0.79714054308578897</v>
      </c>
      <c r="C60" s="37">
        <v>93.20813885564867</v>
      </c>
      <c r="D60" s="37">
        <v>88.582941986761</v>
      </c>
      <c r="E60" s="37">
        <v>84.259267788906342</v>
      </c>
      <c r="F60" s="37">
        <v>83.474965928665341</v>
      </c>
      <c r="G60" s="37">
        <v>82.763698503066294</v>
      </c>
      <c r="H60" s="37">
        <v>86.667614307919521</v>
      </c>
      <c r="I60" s="37">
        <v>86.008801770996456</v>
      </c>
      <c r="J60" s="37">
        <v>86.05593459436696</v>
      </c>
      <c r="K60" s="37">
        <v>85.35750462919907</v>
      </c>
      <c r="L60" s="37">
        <v>86.042369937706752</v>
      </c>
      <c r="M60" s="37">
        <v>83.530612470248215</v>
      </c>
      <c r="N60" s="37">
        <v>82.029709366199057</v>
      </c>
      <c r="O60" s="37">
        <v>82.387022577227285</v>
      </c>
      <c r="P60" s="37">
        <v>82.1137530620409</v>
      </c>
      <c r="Q60" s="37">
        <v>89.833833572299483</v>
      </c>
      <c r="R60" s="37">
        <v>93.190088478244093</v>
      </c>
      <c r="S60" s="37">
        <v>92.640947243868354</v>
      </c>
      <c r="T60" s="37">
        <v>93.488277456445957</v>
      </c>
      <c r="U60" s="37">
        <v>93.481770453068037</v>
      </c>
      <c r="V60" s="37">
        <v>92.992837667871839</v>
      </c>
      <c r="W60" s="37">
        <v>93.337382135435149</v>
      </c>
      <c r="X60" s="37">
        <v>93.874532087921324</v>
      </c>
      <c r="Y60" s="37">
        <v>93.996077828842587</v>
      </c>
      <c r="Z60" s="37">
        <v>94.187086057706139</v>
      </c>
      <c r="AA60" s="37">
        <v>94.821577876624119</v>
      </c>
      <c r="AB60" s="37">
        <v>96.196434180299534</v>
      </c>
      <c r="AC60" s="37">
        <v>97.533410104477781</v>
      </c>
      <c r="AD60" s="37">
        <v>97.939612286057312</v>
      </c>
      <c r="AE60" s="37">
        <v>98.060268645763728</v>
      </c>
      <c r="AF60" s="37">
        <v>98.423081729505228</v>
      </c>
      <c r="AG60" s="37">
        <v>99.066449209934547</v>
      </c>
      <c r="AH60" s="37">
        <v>98.875341152567273</v>
      </c>
      <c r="AI60" s="37">
        <v>99.168174455210902</v>
      </c>
      <c r="AJ60" s="37">
        <v>99.11850523695793</v>
      </c>
      <c r="AK60" s="37">
        <v>98.343727144377524</v>
      </c>
      <c r="AL60" s="37">
        <v>98.256277375131106</v>
      </c>
      <c r="AM60" s="37">
        <v>96.918711102879627</v>
      </c>
      <c r="AN60" s="37">
        <v>100.57907723726947</v>
      </c>
      <c r="AO60" s="37">
        <v>100.43490741405424</v>
      </c>
      <c r="AP60" s="37">
        <v>99.808692285625327</v>
      </c>
      <c r="AQ60" s="37">
        <v>99.653041497710703</v>
      </c>
      <c r="AR60" s="37">
        <v>100.35930093547476</v>
      </c>
      <c r="AS60" s="37">
        <v>100.68596702555618</v>
      </c>
      <c r="AT60" s="37">
        <v>100.95102985353253</v>
      </c>
      <c r="AU60" s="37">
        <v>101.28324077460162</v>
      </c>
      <c r="AV60" s="37">
        <v>101.10454648236799</v>
      </c>
      <c r="AW60" s="37">
        <v>100.69224280727185</v>
      </c>
      <c r="AX60" s="37">
        <v>100</v>
      </c>
      <c r="AY60" s="37">
        <v>99.999999999999986</v>
      </c>
      <c r="AZ60" s="37">
        <v>99.095658452539595</v>
      </c>
      <c r="BA60" s="37">
        <v>98.730298541607098</v>
      </c>
      <c r="BB60" s="37">
        <v>98.824530874983679</v>
      </c>
      <c r="BC60" s="37">
        <v>98.725568265603329</v>
      </c>
      <c r="BD60" s="37">
        <v>98.807542901694731</v>
      </c>
      <c r="BE60" s="37">
        <v>98.606171850693329</v>
      </c>
      <c r="BF60" s="37">
        <v>98.495927541600892</v>
      </c>
      <c r="BG60" s="37">
        <v>98.617464258875273</v>
      </c>
      <c r="BH60" s="37">
        <v>98.420980649107364</v>
      </c>
      <c r="BI60" s="37">
        <v>97.961638063197967</v>
      </c>
      <c r="BJ60" s="37">
        <v>98.020482138525935</v>
      </c>
      <c r="BK60" s="37">
        <v>97.972047461824076</v>
      </c>
      <c r="BL60" s="37">
        <v>98.066927105533054</v>
      </c>
      <c r="BM60" s="37">
        <v>98.115879732043112</v>
      </c>
      <c r="BN60" s="37">
        <v>98.765771071404245</v>
      </c>
      <c r="BO60" s="37">
        <v>98.682956445574007</v>
      </c>
      <c r="BP60" s="37">
        <v>98.448008488022921</v>
      </c>
      <c r="BQ60" s="37">
        <v>98.622232433135068</v>
      </c>
      <c r="BR60" s="37">
        <v>98.303382561424073</v>
      </c>
      <c r="BS60" s="37">
        <v>98.493920265673921</v>
      </c>
      <c r="BT60" s="37">
        <v>98.371309591291663</v>
      </c>
      <c r="BU60" s="37">
        <v>98.039479297731702</v>
      </c>
      <c r="BV60" s="37">
        <v>98.038519813463822</v>
      </c>
      <c r="BW60" s="37">
        <v>98.215946774732359</v>
      </c>
      <c r="BX60" s="37">
        <v>97.94500589294428</v>
      </c>
      <c r="BY60" s="37">
        <v>97.953292520089931</v>
      </c>
      <c r="BZ60" s="37">
        <v>97.753378573674553</v>
      </c>
      <c r="CA60" s="37">
        <v>96.807695911926871</v>
      </c>
      <c r="CB60" s="37">
        <v>96.813863490934821</v>
      </c>
      <c r="CC60" s="37">
        <v>96.898414840763138</v>
      </c>
      <c r="CD60" s="37">
        <v>97.029706667988776</v>
      </c>
      <c r="CE60" s="37">
        <v>96.69151278143292</v>
      </c>
      <c r="CF60" s="37">
        <v>96.628269395175764</v>
      </c>
      <c r="CG60" s="37">
        <v>96.837321546031347</v>
      </c>
      <c r="CH60" s="37">
        <v>96.853665863294239</v>
      </c>
      <c r="CI60" s="37">
        <v>96.413087627486419</v>
      </c>
      <c r="CJ60" s="37">
        <v>96.543138200028608</v>
      </c>
      <c r="CK60" s="37">
        <v>96.551214843566441</v>
      </c>
      <c r="CL60" s="37">
        <v>96.557913138687539</v>
      </c>
      <c r="CM60" s="37">
        <v>96.645355587855249</v>
      </c>
      <c r="CN60" s="37">
        <v>96.111976649503333</v>
      </c>
      <c r="CO60" s="37">
        <v>95.992597079984307</v>
      </c>
      <c r="CP60" s="37">
        <v>95.902987552254643</v>
      </c>
      <c r="CQ60" s="37">
        <v>95.763313255459082</v>
      </c>
      <c r="CR60" s="37">
        <v>95.791464824174327</v>
      </c>
      <c r="CS60" s="37">
        <v>95.744767750171135</v>
      </c>
      <c r="CT60" s="37">
        <v>96.260224820035916</v>
      </c>
      <c r="CU60" s="37">
        <v>97.612847974538553</v>
      </c>
      <c r="CV60" s="37">
        <v>98.364363501270788</v>
      </c>
      <c r="CW60" s="37">
        <v>98.325891788146919</v>
      </c>
      <c r="CX60" s="37">
        <v>99.107125775367393</v>
      </c>
      <c r="CY60" s="37">
        <v>99.156657103829545</v>
      </c>
      <c r="CZ60" s="37">
        <v>99.463998218584337</v>
      </c>
      <c r="DA60" s="37">
        <v>99.708313455970909</v>
      </c>
      <c r="DB60" s="37">
        <v>99.576488329169436</v>
      </c>
      <c r="DC60" s="37">
        <v>100.95881018642265</v>
      </c>
      <c r="DD60" s="37">
        <v>106.65158793687435</v>
      </c>
      <c r="DE60" s="37">
        <v>107.48918318395044</v>
      </c>
      <c r="DF60" s="37">
        <v>108.15135941619629</v>
      </c>
      <c r="DG60" s="37">
        <v>109.09102738160074</v>
      </c>
      <c r="DH60" s="37">
        <v>109.23038239369743</v>
      </c>
      <c r="DI60" s="37">
        <v>109.66575539914112</v>
      </c>
      <c r="DJ60" s="37">
        <v>110.1264591682671</v>
      </c>
      <c r="DK60" s="37">
        <v>109.59679812197595</v>
      </c>
      <c r="DL60" s="37">
        <v>110.14052420829408</v>
      </c>
      <c r="DM60" s="37">
        <v>110.15557377715352</v>
      </c>
      <c r="DN60" s="37">
        <v>112.69048996821344</v>
      </c>
      <c r="DO60" s="37">
        <v>115.44988824232018</v>
      </c>
      <c r="DP60" s="37">
        <v>152.32262413190804</v>
      </c>
      <c r="DQ60" s="37">
        <v>164.00791877914168</v>
      </c>
      <c r="DR60" s="37">
        <v>179.5552184667518</v>
      </c>
      <c r="DS60" s="37">
        <v>181.75479362797878</v>
      </c>
      <c r="DT60" s="35">
        <v>100</v>
      </c>
      <c r="DU60" s="37">
        <v>104.7803152889048</v>
      </c>
      <c r="DV60" s="37">
        <v>185.14097433870367</v>
      </c>
      <c r="DW60" s="37">
        <f t="shared" si="0"/>
        <v>4.7803152889048164</v>
      </c>
      <c r="DX60" s="37">
        <f t="shared" si="1"/>
        <v>-8.4503800054718283</v>
      </c>
      <c r="DZ60" s="36">
        <f t="shared" si="2"/>
        <v>0.5401289496135866</v>
      </c>
    </row>
    <row r="61" spans="1:130">
      <c r="A61" s="1" t="s">
        <v>51</v>
      </c>
      <c r="B61" s="37">
        <v>0.58576164434228095</v>
      </c>
      <c r="C61" s="37">
        <v>93.20813885564867</v>
      </c>
      <c r="D61" s="37">
        <v>88.582941986761</v>
      </c>
      <c r="E61" s="37">
        <v>84.259267788906342</v>
      </c>
      <c r="F61" s="37">
        <v>83.474965928665341</v>
      </c>
      <c r="G61" s="37">
        <v>82.763698503066294</v>
      </c>
      <c r="H61" s="37">
        <v>86.667614307919521</v>
      </c>
      <c r="I61" s="37">
        <v>86.008801770996456</v>
      </c>
      <c r="J61" s="37">
        <v>86.05593459436696</v>
      </c>
      <c r="K61" s="37">
        <v>85.35750462919907</v>
      </c>
      <c r="L61" s="37">
        <v>86.042369937706752</v>
      </c>
      <c r="M61" s="37">
        <v>83.530612470248215</v>
      </c>
      <c r="N61" s="37">
        <v>82.029709366199057</v>
      </c>
      <c r="O61" s="37">
        <v>82.387022577227285</v>
      </c>
      <c r="P61" s="37">
        <v>82.1137530620409</v>
      </c>
      <c r="Q61" s="37">
        <v>89.833833572299483</v>
      </c>
      <c r="R61" s="37">
        <v>93.190088478244093</v>
      </c>
      <c r="S61" s="37">
        <v>92.640947243868354</v>
      </c>
      <c r="T61" s="37">
        <v>93.488277456445957</v>
      </c>
      <c r="U61" s="37">
        <v>93.481770453068037</v>
      </c>
      <c r="V61" s="37">
        <v>92.992837667871839</v>
      </c>
      <c r="W61" s="37">
        <v>93.337382135435149</v>
      </c>
      <c r="X61" s="37">
        <v>93.874532087921324</v>
      </c>
      <c r="Y61" s="37">
        <v>93.996077828842587</v>
      </c>
      <c r="Z61" s="37">
        <v>94.187086057706139</v>
      </c>
      <c r="AA61" s="37">
        <v>94.821577876624119</v>
      </c>
      <c r="AB61" s="37">
        <v>96.196434180299534</v>
      </c>
      <c r="AC61" s="37">
        <v>97.533410104477781</v>
      </c>
      <c r="AD61" s="37">
        <v>97.939612286057312</v>
      </c>
      <c r="AE61" s="37">
        <v>98.060268645763728</v>
      </c>
      <c r="AF61" s="37">
        <v>98.423081729505228</v>
      </c>
      <c r="AG61" s="37">
        <v>99.066449209934547</v>
      </c>
      <c r="AH61" s="37">
        <v>98.875341152567273</v>
      </c>
      <c r="AI61" s="37">
        <v>99.168174455210902</v>
      </c>
      <c r="AJ61" s="37">
        <v>99.11850523695793</v>
      </c>
      <c r="AK61" s="37">
        <v>98.343727144377524</v>
      </c>
      <c r="AL61" s="37">
        <v>98.256277375131106</v>
      </c>
      <c r="AM61" s="37">
        <v>96.918711102879627</v>
      </c>
      <c r="AN61" s="37">
        <v>100.57907723726947</v>
      </c>
      <c r="AO61" s="37">
        <v>93.940509034162986</v>
      </c>
      <c r="AP61" s="37">
        <v>93.940509034162986</v>
      </c>
      <c r="AQ61" s="37">
        <v>96.949064301025501</v>
      </c>
      <c r="AR61" s="37">
        <v>100.35930093547476</v>
      </c>
      <c r="AS61" s="37">
        <v>100.68596702555618</v>
      </c>
      <c r="AT61" s="37">
        <v>100.95102985353253</v>
      </c>
      <c r="AU61" s="37">
        <v>101.27035401093231</v>
      </c>
      <c r="AV61" s="37">
        <v>100.03517116610554</v>
      </c>
      <c r="AW61" s="37">
        <v>99.947399126275684</v>
      </c>
      <c r="AX61" s="37">
        <v>100</v>
      </c>
      <c r="AY61" s="37">
        <v>100.00000000000001</v>
      </c>
      <c r="AZ61" s="37">
        <v>99.87971242437267</v>
      </c>
      <c r="BA61" s="37">
        <v>99.461284648031011</v>
      </c>
      <c r="BB61" s="37">
        <v>99.037548407046941</v>
      </c>
      <c r="BC61" s="37">
        <v>99.522243381271281</v>
      </c>
      <c r="BD61" s="37">
        <v>99.333173234639887</v>
      </c>
      <c r="BE61" s="37">
        <v>98.896221132866387</v>
      </c>
      <c r="BF61" s="37">
        <v>98.48957399581677</v>
      </c>
      <c r="BG61" s="37">
        <v>98.892682980611212</v>
      </c>
      <c r="BH61" s="37">
        <v>98.497068132312421</v>
      </c>
      <c r="BI61" s="37">
        <v>98.540801892822671</v>
      </c>
      <c r="BJ61" s="37">
        <v>98.459093818929645</v>
      </c>
      <c r="BK61" s="37">
        <v>98.245957860332055</v>
      </c>
      <c r="BL61" s="37">
        <v>98.379315291299562</v>
      </c>
      <c r="BM61" s="37">
        <v>98.431400154059503</v>
      </c>
      <c r="BN61" s="37">
        <v>97.997171107450825</v>
      </c>
      <c r="BO61" s="37">
        <v>98.086539509558222</v>
      </c>
      <c r="BP61" s="37">
        <v>98.050530819626943</v>
      </c>
      <c r="BQ61" s="37">
        <v>97.526515039745703</v>
      </c>
      <c r="BR61" s="37">
        <v>97.324043973759899</v>
      </c>
      <c r="BS61" s="37">
        <v>96.635428048304789</v>
      </c>
      <c r="BT61" s="37">
        <v>96.471797384042631</v>
      </c>
      <c r="BU61" s="37">
        <v>97.00086942159065</v>
      </c>
      <c r="BV61" s="37">
        <v>96.620228062834073</v>
      </c>
      <c r="BW61" s="37">
        <v>96.587043273161783</v>
      </c>
      <c r="BX61" s="37">
        <v>96.665130431636982</v>
      </c>
      <c r="BY61" s="37">
        <v>96.890471226147994</v>
      </c>
      <c r="BZ61" s="37">
        <v>96.596544483635</v>
      </c>
      <c r="CA61" s="37">
        <v>96.168436779052428</v>
      </c>
      <c r="CB61" s="37">
        <v>95.924438851308778</v>
      </c>
      <c r="CC61" s="37">
        <v>95.562771346453502</v>
      </c>
      <c r="CD61" s="37">
        <v>95.284078979374897</v>
      </c>
      <c r="CE61" s="37">
        <v>94.962712922854081</v>
      </c>
      <c r="CF61" s="37">
        <v>94.475101503909855</v>
      </c>
      <c r="CG61" s="37">
        <v>94.349169385924824</v>
      </c>
      <c r="CH61" s="37">
        <v>94.197878037436567</v>
      </c>
      <c r="CI61" s="37">
        <v>93.819802326544234</v>
      </c>
      <c r="CJ61" s="37">
        <v>93.450531300871958</v>
      </c>
      <c r="CK61" s="37">
        <v>93.167287644904647</v>
      </c>
      <c r="CL61" s="37">
        <v>92.904071415306035</v>
      </c>
      <c r="CM61" s="37">
        <v>92.851956557201845</v>
      </c>
      <c r="CN61" s="37">
        <v>92.894430725009897</v>
      </c>
      <c r="CO61" s="37">
        <v>92.946050279851676</v>
      </c>
      <c r="CP61" s="37">
        <v>92.54636960153438</v>
      </c>
      <c r="CQ61" s="37">
        <v>92.853453276922082</v>
      </c>
      <c r="CR61" s="37">
        <v>92.768738965183289</v>
      </c>
      <c r="CS61" s="37">
        <v>92.738884465015488</v>
      </c>
      <c r="CT61" s="37">
        <v>92.866907832803605</v>
      </c>
      <c r="CU61" s="37">
        <v>93.279667784916356</v>
      </c>
      <c r="CV61" s="37">
        <v>93.558700479174362</v>
      </c>
      <c r="CW61" s="37">
        <v>94.009982063895905</v>
      </c>
      <c r="CX61" s="37">
        <v>94.230240976218752</v>
      </c>
      <c r="CY61" s="37">
        <v>95.340618459854554</v>
      </c>
      <c r="CZ61" s="37">
        <v>95.212779452908265</v>
      </c>
      <c r="DA61" s="37">
        <v>94.691664982879871</v>
      </c>
      <c r="DB61" s="37">
        <v>94.883163494608823</v>
      </c>
      <c r="DC61" s="37">
        <v>96.010667372801606</v>
      </c>
      <c r="DD61" s="37">
        <v>99.643878435818905</v>
      </c>
      <c r="DE61" s="37">
        <v>101.20061529231548</v>
      </c>
      <c r="DF61" s="37">
        <v>101.98422725937343</v>
      </c>
      <c r="DG61" s="37">
        <v>103.19945873634622</v>
      </c>
      <c r="DH61" s="37">
        <v>103.42272620811255</v>
      </c>
      <c r="DI61" s="37">
        <v>106.1707493945012</v>
      </c>
      <c r="DJ61" s="37">
        <v>106.50186140428411</v>
      </c>
      <c r="DK61" s="37">
        <v>105.95112270291816</v>
      </c>
      <c r="DL61" s="37">
        <v>106.72670468292284</v>
      </c>
      <c r="DM61" s="37">
        <v>108.13792046071438</v>
      </c>
      <c r="DN61" s="37">
        <v>108.99527936387027</v>
      </c>
      <c r="DO61" s="37">
        <v>114.03449708455518</v>
      </c>
      <c r="DP61" s="37">
        <v>149.37994098853846</v>
      </c>
      <c r="DQ61" s="37">
        <v>181.05106766234388</v>
      </c>
      <c r="DR61" s="37">
        <v>188.74803348619972</v>
      </c>
      <c r="DS61" s="37">
        <v>208.28185205034836</v>
      </c>
      <c r="DT61" s="35">
        <v>100</v>
      </c>
      <c r="DU61" s="37">
        <v>106.94109320680747</v>
      </c>
      <c r="DV61" s="37">
        <v>213.63757097732736</v>
      </c>
      <c r="DW61" s="37">
        <f t="shared" si="0"/>
        <v>6.9410932068074658</v>
      </c>
      <c r="DX61" s="37">
        <f t="shared" si="1"/>
        <v>-3.3094527030985006</v>
      </c>
      <c r="DZ61" s="36">
        <f t="shared" si="2"/>
        <v>0.46808246106960588</v>
      </c>
    </row>
    <row r="62" spans="1:130" s="36" customFormat="1" ht="13.5" customHeight="1">
      <c r="A62" s="3" t="s">
        <v>160</v>
      </c>
      <c r="B62" s="35">
        <v>4.3184430183927081</v>
      </c>
      <c r="C62" s="35">
        <v>71.001478867036511</v>
      </c>
      <c r="D62" s="35">
        <v>67.478226265128015</v>
      </c>
      <c r="E62" s="35">
        <v>64.184659137236338</v>
      </c>
      <c r="F62" s="35">
        <v>63.587215688209639</v>
      </c>
      <c r="G62" s="35">
        <v>63.045406360102632</v>
      </c>
      <c r="H62" s="35">
        <v>66.019221725585382</v>
      </c>
      <c r="I62" s="35">
        <v>65.517370009716174</v>
      </c>
      <c r="J62" s="35">
        <v>65.553273528481498</v>
      </c>
      <c r="K62" s="35">
        <v>65.021243160524349</v>
      </c>
      <c r="L62" s="35">
        <v>65.542940625206938</v>
      </c>
      <c r="M62" s="35">
        <v>63.629604548181817</v>
      </c>
      <c r="N62" s="35">
        <v>62.486288724778724</v>
      </c>
      <c r="O62" s="35">
        <v>62.758472749834986</v>
      </c>
      <c r="P62" s="35">
        <v>62.550309171571072</v>
      </c>
      <c r="Q62" s="35">
        <v>68.43109533392375</v>
      </c>
      <c r="R62" s="35">
        <v>70.987728957365874</v>
      </c>
      <c r="S62" s="35">
        <v>70.569419566938819</v>
      </c>
      <c r="T62" s="35">
        <v>85.954422971378762</v>
      </c>
      <c r="U62" s="35">
        <v>85.966869233360967</v>
      </c>
      <c r="V62" s="35">
        <v>85.595470252690347</v>
      </c>
      <c r="W62" s="35">
        <v>85.96422486109509</v>
      </c>
      <c r="X62" s="35">
        <v>86.245842347268677</v>
      </c>
      <c r="Y62" s="35">
        <v>86.350955716837461</v>
      </c>
      <c r="Z62" s="35">
        <v>86.986101438400652</v>
      </c>
      <c r="AA62" s="35">
        <v>87.62961620812051</v>
      </c>
      <c r="AB62" s="35">
        <v>88.67691563914768</v>
      </c>
      <c r="AC62" s="35">
        <v>90.802158172464729</v>
      </c>
      <c r="AD62" s="35">
        <v>91.107645057553526</v>
      </c>
      <c r="AE62" s="35">
        <v>91.199555271393706</v>
      </c>
      <c r="AF62" s="35">
        <v>92.151542548223631</v>
      </c>
      <c r="AG62" s="35">
        <v>92.641628962631984</v>
      </c>
      <c r="AH62" s="35">
        <v>92.496052032730006</v>
      </c>
      <c r="AI62" s="35">
        <v>93.950358499625921</v>
      </c>
      <c r="AJ62" s="35">
        <v>93.912522877185353</v>
      </c>
      <c r="AK62" s="35">
        <v>93.322334176473447</v>
      </c>
      <c r="AL62" s="35">
        <v>96.332521669384917</v>
      </c>
      <c r="AM62" s="35">
        <v>97.141435248298393</v>
      </c>
      <c r="AN62" s="35">
        <v>97.452222429449165</v>
      </c>
      <c r="AO62" s="35">
        <v>98.887629478635006</v>
      </c>
      <c r="AP62" s="35">
        <v>98.410608901320145</v>
      </c>
      <c r="AQ62" s="35">
        <v>98.292041614552716</v>
      </c>
      <c r="AR62" s="35">
        <v>99.340605196841835</v>
      </c>
      <c r="AS62" s="35">
        <v>99.589443718630292</v>
      </c>
      <c r="AT62" s="35">
        <v>99.791355837143328</v>
      </c>
      <c r="AU62" s="35">
        <v>100.69710746074635</v>
      </c>
      <c r="AV62" s="35">
        <v>100.48908412530709</v>
      </c>
      <c r="AW62" s="35">
        <v>100.00676808174163</v>
      </c>
      <c r="AX62" s="35">
        <v>100</v>
      </c>
      <c r="AY62" s="35">
        <v>99.992702408602966</v>
      </c>
      <c r="AZ62" s="35">
        <v>101.33095404605784</v>
      </c>
      <c r="BA62" s="35">
        <v>101.12776572830818</v>
      </c>
      <c r="BB62" s="35">
        <v>101.23219364143465</v>
      </c>
      <c r="BC62" s="35">
        <v>100.5702157236219</v>
      </c>
      <c r="BD62" s="35">
        <v>100.46652538174502</v>
      </c>
      <c r="BE62" s="35">
        <v>100.17123878961728</v>
      </c>
      <c r="BF62" s="35">
        <v>99.912485085685972</v>
      </c>
      <c r="BG62" s="35">
        <v>100.15676933587454</v>
      </c>
      <c r="BH62" s="35">
        <v>99.304772467318884</v>
      </c>
      <c r="BI62" s="35">
        <v>98.459843763358364</v>
      </c>
      <c r="BJ62" s="35">
        <v>98.28577187297671</v>
      </c>
      <c r="BK62" s="35">
        <v>98.432185989504276</v>
      </c>
      <c r="BL62" s="35">
        <v>98.384368228055123</v>
      </c>
      <c r="BM62" s="35">
        <v>98.17902016600091</v>
      </c>
      <c r="BN62" s="35">
        <v>96.72801434738669</v>
      </c>
      <c r="BO62" s="35">
        <v>96.013665783325408</v>
      </c>
      <c r="BP62" s="35">
        <v>96.302469475443445</v>
      </c>
      <c r="BQ62" s="35">
        <v>96.435119021057602</v>
      </c>
      <c r="BR62" s="35">
        <v>96.307795105642953</v>
      </c>
      <c r="BS62" s="35">
        <v>95.99033832595633</v>
      </c>
      <c r="BT62" s="35">
        <v>95.601991554131629</v>
      </c>
      <c r="BU62" s="35">
        <v>95.536603500400801</v>
      </c>
      <c r="BV62" s="35">
        <v>95.537304635862085</v>
      </c>
      <c r="BW62" s="35">
        <v>95.561442911370321</v>
      </c>
      <c r="BX62" s="35">
        <v>95.588992577797811</v>
      </c>
      <c r="BY62" s="35">
        <v>95.57637598521984</v>
      </c>
      <c r="BZ62" s="35">
        <v>94.65123238298267</v>
      </c>
      <c r="CA62" s="35">
        <v>94.455864699076912</v>
      </c>
      <c r="CB62" s="35">
        <v>94.462816801984047</v>
      </c>
      <c r="CC62" s="35">
        <v>93.040965765410562</v>
      </c>
      <c r="CD62" s="35">
        <v>92.804449415391232</v>
      </c>
      <c r="CE62" s="35">
        <v>91.913238481604949</v>
      </c>
      <c r="CF62" s="35">
        <v>91.701040668741015</v>
      </c>
      <c r="CG62" s="35">
        <v>91.389001335779298</v>
      </c>
      <c r="CH62" s="35">
        <v>91.502330104971108</v>
      </c>
      <c r="CI62" s="35">
        <v>91.196689680353657</v>
      </c>
      <c r="CJ62" s="35">
        <v>91.195447671431751</v>
      </c>
      <c r="CK62" s="35">
        <v>89.823065618580898</v>
      </c>
      <c r="CL62" s="35">
        <v>89.451742286051939</v>
      </c>
      <c r="CM62" s="35">
        <v>89.343583122110559</v>
      </c>
      <c r="CN62" s="35">
        <v>89.585694286861781</v>
      </c>
      <c r="CO62" s="35">
        <v>89.702251014799913</v>
      </c>
      <c r="CP62" s="35">
        <v>89.715907650353202</v>
      </c>
      <c r="CQ62" s="35">
        <v>89.608071557387589</v>
      </c>
      <c r="CR62" s="35">
        <v>89.801563732258771</v>
      </c>
      <c r="CS62" s="35">
        <v>89.973677846773057</v>
      </c>
      <c r="CT62" s="35">
        <v>91.091219926882317</v>
      </c>
      <c r="CU62" s="35">
        <v>91.371183946384804</v>
      </c>
      <c r="CV62" s="35">
        <v>92.443973264855117</v>
      </c>
      <c r="CW62" s="35">
        <v>93.505737331176547</v>
      </c>
      <c r="CX62" s="35">
        <v>93.726081847791122</v>
      </c>
      <c r="CY62" s="35">
        <v>93.82516773361651</v>
      </c>
      <c r="CZ62" s="35">
        <v>94.394764595027823</v>
      </c>
      <c r="DA62" s="35">
        <v>94.144658285362979</v>
      </c>
      <c r="DB62" s="35">
        <v>94.389126959035835</v>
      </c>
      <c r="DC62" s="35">
        <v>95.526993350754296</v>
      </c>
      <c r="DD62" s="35">
        <v>99.074995104495059</v>
      </c>
      <c r="DE62" s="35">
        <v>100.49052389688768</v>
      </c>
      <c r="DF62" s="35">
        <v>101.4671952455449</v>
      </c>
      <c r="DG62" s="35">
        <v>102.14616847538014</v>
      </c>
      <c r="DH62" s="35">
        <v>102.54489450399822</v>
      </c>
      <c r="DI62" s="35">
        <v>102.50616263790852</v>
      </c>
      <c r="DJ62" s="35">
        <v>102.01097065333856</v>
      </c>
      <c r="DK62" s="35">
        <v>101.9253870631177</v>
      </c>
      <c r="DL62" s="35">
        <v>101.40237911348949</v>
      </c>
      <c r="DM62" s="35">
        <v>101.33692842109411</v>
      </c>
      <c r="DN62" s="35">
        <v>101.83335501958612</v>
      </c>
      <c r="DO62" s="35">
        <v>102.89354948602258</v>
      </c>
      <c r="DP62" s="35">
        <v>118.95752534628616</v>
      </c>
      <c r="DQ62" s="35">
        <v>135.88867633620896</v>
      </c>
      <c r="DR62" s="35">
        <v>155.91122113882264</v>
      </c>
      <c r="DS62" s="35">
        <v>164.04040129785386</v>
      </c>
      <c r="DT62" s="35">
        <v>100</v>
      </c>
      <c r="DU62" s="35">
        <v>106.34301912507742</v>
      </c>
      <c r="DV62" s="35">
        <v>164.84407442538446</v>
      </c>
      <c r="DW62" s="35">
        <f t="shared" si="0"/>
        <v>6.3430191250774186</v>
      </c>
      <c r="DX62" s="35">
        <f t="shared" si="1"/>
        <v>-2.481736917579056</v>
      </c>
      <c r="DZ62" s="36">
        <f t="shared" si="2"/>
        <v>0.60663387718716155</v>
      </c>
    </row>
    <row r="63" spans="1:130">
      <c r="A63" s="1" t="s">
        <v>52</v>
      </c>
      <c r="B63" s="37">
        <v>3.2895822668851569</v>
      </c>
      <c r="C63" s="37">
        <v>93.20813885564867</v>
      </c>
      <c r="D63" s="37">
        <v>88.582941986761</v>
      </c>
      <c r="E63" s="37">
        <v>84.259267788906342</v>
      </c>
      <c r="F63" s="37">
        <v>83.474965928665341</v>
      </c>
      <c r="G63" s="37">
        <v>82.763698503066294</v>
      </c>
      <c r="H63" s="37">
        <v>86.667614307919521</v>
      </c>
      <c r="I63" s="37">
        <v>86.008801770996456</v>
      </c>
      <c r="J63" s="37">
        <v>86.05593459436696</v>
      </c>
      <c r="K63" s="37">
        <v>85.35750462919907</v>
      </c>
      <c r="L63" s="37">
        <v>86.042369937706752</v>
      </c>
      <c r="M63" s="37">
        <v>83.530612470248215</v>
      </c>
      <c r="N63" s="37">
        <v>82.029709366199057</v>
      </c>
      <c r="O63" s="37">
        <v>82.387022577227285</v>
      </c>
      <c r="P63" s="37">
        <v>82.1137530620409</v>
      </c>
      <c r="Q63" s="37">
        <v>89.833833572299483</v>
      </c>
      <c r="R63" s="37">
        <v>93.190088478244093</v>
      </c>
      <c r="S63" s="37">
        <v>92.640947243868354</v>
      </c>
      <c r="T63" s="37">
        <v>93.488277456445957</v>
      </c>
      <c r="U63" s="37">
        <v>93.481770453068037</v>
      </c>
      <c r="V63" s="37">
        <v>92.992837667871839</v>
      </c>
      <c r="W63" s="37">
        <v>93.337382135435149</v>
      </c>
      <c r="X63" s="37">
        <v>93.874532087921324</v>
      </c>
      <c r="Y63" s="37">
        <v>93.996077828842587</v>
      </c>
      <c r="Z63" s="37">
        <v>94.187086057706139</v>
      </c>
      <c r="AA63" s="37">
        <v>94.821577876624119</v>
      </c>
      <c r="AB63" s="37">
        <v>96.196434180299534</v>
      </c>
      <c r="AC63" s="37">
        <v>97.533410104477781</v>
      </c>
      <c r="AD63" s="37">
        <v>97.939612286057312</v>
      </c>
      <c r="AE63" s="37">
        <v>98.060268645763728</v>
      </c>
      <c r="AF63" s="37">
        <v>98.423081729505228</v>
      </c>
      <c r="AG63" s="37">
        <v>99.066449209934547</v>
      </c>
      <c r="AH63" s="37">
        <v>98.875341152567273</v>
      </c>
      <c r="AI63" s="37">
        <v>99.168174455210902</v>
      </c>
      <c r="AJ63" s="37">
        <v>99.11850523695793</v>
      </c>
      <c r="AK63" s="37">
        <v>98.343727144377524</v>
      </c>
      <c r="AL63" s="37">
        <v>98.256277375131106</v>
      </c>
      <c r="AM63" s="37">
        <v>99.318189470325393</v>
      </c>
      <c r="AN63" s="37">
        <v>99.726179489653092</v>
      </c>
      <c r="AO63" s="37">
        <v>100.43490741405424</v>
      </c>
      <c r="AP63" s="37">
        <v>99.808692285625327</v>
      </c>
      <c r="AQ63" s="37">
        <v>99.653041497710703</v>
      </c>
      <c r="AR63" s="37">
        <v>100.35930093547476</v>
      </c>
      <c r="AS63" s="37">
        <v>100.68596702555618</v>
      </c>
      <c r="AT63" s="37">
        <v>100.95102985353253</v>
      </c>
      <c r="AU63" s="37">
        <v>101.27035401093231</v>
      </c>
      <c r="AV63" s="37">
        <v>100.99726860138543</v>
      </c>
      <c r="AW63" s="37">
        <v>100.36410177897116</v>
      </c>
      <c r="AX63" s="37">
        <v>100</v>
      </c>
      <c r="AY63" s="37">
        <v>99.990419989511508</v>
      </c>
      <c r="AZ63" s="37">
        <v>101.47409910134508</v>
      </c>
      <c r="BA63" s="37">
        <v>101.20736092579072</v>
      </c>
      <c r="BB63" s="37">
        <v>101.07643386113173</v>
      </c>
      <c r="BC63" s="37">
        <v>100.20741351581735</v>
      </c>
      <c r="BD63" s="37">
        <v>100.07129263583188</v>
      </c>
      <c r="BE63" s="37">
        <v>99.683651221590424</v>
      </c>
      <c r="BF63" s="37">
        <v>99.075467678238013</v>
      </c>
      <c r="BG63" s="37">
        <v>99.041000670670158</v>
      </c>
      <c r="BH63" s="37">
        <v>97.922530412077009</v>
      </c>
      <c r="BI63" s="37">
        <v>96.813338980876566</v>
      </c>
      <c r="BJ63" s="37">
        <v>95.881483155506473</v>
      </c>
      <c r="BK63" s="37">
        <v>96.073690240788238</v>
      </c>
      <c r="BL63" s="37">
        <v>96.01091683634597</v>
      </c>
      <c r="BM63" s="37">
        <v>95.54787848851069</v>
      </c>
      <c r="BN63" s="37">
        <v>93.634738367207746</v>
      </c>
      <c r="BO63" s="37">
        <v>92.696967757175116</v>
      </c>
      <c r="BP63" s="37">
        <v>93.076098657918379</v>
      </c>
      <c r="BQ63" s="37">
        <v>93.195749958348742</v>
      </c>
      <c r="BR63" s="37">
        <v>93.02860378932543</v>
      </c>
      <c r="BS63" s="37">
        <v>92.488355928847994</v>
      </c>
      <c r="BT63" s="37">
        <v>91.994773945443541</v>
      </c>
      <c r="BU63" s="37">
        <v>91.90893490534333</v>
      </c>
      <c r="BV63" s="37">
        <v>91.817935300076527</v>
      </c>
      <c r="BW63" s="37">
        <v>91.849623143361029</v>
      </c>
      <c r="BX63" s="37">
        <v>91.885789335597821</v>
      </c>
      <c r="BY63" s="37">
        <v>91.869226735330059</v>
      </c>
      <c r="BZ63" s="37">
        <v>91.656295384281819</v>
      </c>
      <c r="CA63" s="37">
        <v>91.399823850167792</v>
      </c>
      <c r="CB63" s="37">
        <v>91.404109981533438</v>
      </c>
      <c r="CC63" s="37">
        <v>91.229268322206138</v>
      </c>
      <c r="CD63" s="37">
        <v>90.921155552900032</v>
      </c>
      <c r="CE63" s="37">
        <v>90.574829233519736</v>
      </c>
      <c r="CF63" s="37">
        <v>90.296263723027664</v>
      </c>
      <c r="CG63" s="37">
        <v>89.886629924700941</v>
      </c>
      <c r="CH63" s="37">
        <v>89.283611259157098</v>
      </c>
      <c r="CI63" s="37">
        <v>88.882377713148955</v>
      </c>
      <c r="CJ63" s="37">
        <v>88.880747249362827</v>
      </c>
      <c r="CK63" s="37">
        <v>88.359962554090131</v>
      </c>
      <c r="CL63" s="37">
        <v>87.872502894221455</v>
      </c>
      <c r="CM63" s="37">
        <v>87.730515508437009</v>
      </c>
      <c r="CN63" s="37">
        <v>88.366081044698277</v>
      </c>
      <c r="CO63" s="37">
        <v>88.519092444679927</v>
      </c>
      <c r="CP63" s="37">
        <v>88.537020375242307</v>
      </c>
      <c r="CQ63" s="37">
        <v>88.672086530970915</v>
      </c>
      <c r="CR63" s="37">
        <v>88.92609596557223</v>
      </c>
      <c r="CS63" s="37">
        <v>89.15204106616244</v>
      </c>
      <c r="CT63" s="37">
        <v>89.727315703632229</v>
      </c>
      <c r="CU63" s="37">
        <v>90.094842206189185</v>
      </c>
      <c r="CV63" s="37">
        <v>91.500562927847383</v>
      </c>
      <c r="CW63" s="37">
        <v>92.993498107117532</v>
      </c>
      <c r="CX63" s="37">
        <v>93.282758311671216</v>
      </c>
      <c r="CY63" s="37">
        <v>93.412834630531293</v>
      </c>
      <c r="CZ63" s="37">
        <v>94.363718675642502</v>
      </c>
      <c r="DA63" s="37">
        <v>94.035388280108506</v>
      </c>
      <c r="DB63" s="37">
        <v>94.356317793763097</v>
      </c>
      <c r="DC63" s="37">
        <v>95.099335230562147</v>
      </c>
      <c r="DD63" s="37">
        <v>99.757021878780506</v>
      </c>
      <c r="DE63" s="37">
        <v>101.61527619039252</v>
      </c>
      <c r="DF63" s="37">
        <v>103.59406857627891</v>
      </c>
      <c r="DG63" s="37">
        <v>104.48539974424325</v>
      </c>
      <c r="DH63" s="37">
        <v>105.00883265907584</v>
      </c>
      <c r="DI63" s="37">
        <v>103.29511124127897</v>
      </c>
      <c r="DJ63" s="37">
        <v>102.64504135548918</v>
      </c>
      <c r="DK63" s="37">
        <v>102.53269035536412</v>
      </c>
      <c r="DL63" s="37">
        <v>103.16064704031621</v>
      </c>
      <c r="DM63" s="37">
        <v>103.07472577047319</v>
      </c>
      <c r="DN63" s="37">
        <v>103.72641641216437</v>
      </c>
      <c r="DO63" s="37">
        <v>105.2321712476939</v>
      </c>
      <c r="DP63" s="37">
        <v>126.3203699225581</v>
      </c>
      <c r="DQ63" s="37">
        <v>148.54696432082412</v>
      </c>
      <c r="DR63" s="37">
        <v>172.74518670776985</v>
      </c>
      <c r="DS63" s="37">
        <v>183.41687644066272</v>
      </c>
      <c r="DT63" s="35">
        <v>100</v>
      </c>
      <c r="DU63" s="37">
        <v>104.55753582525882</v>
      </c>
      <c r="DV63" s="37">
        <v>184.47190906337337</v>
      </c>
      <c r="DW63" s="37">
        <f t="shared" si="0"/>
        <v>4.5575358252588245</v>
      </c>
      <c r="DX63" s="37">
        <f t="shared" si="1"/>
        <v>-4.769915570186015</v>
      </c>
      <c r="DZ63" s="36">
        <f t="shared" si="2"/>
        <v>0.54208795533007714</v>
      </c>
    </row>
    <row r="64" spans="1:130">
      <c r="A64" s="1" t="s">
        <v>53</v>
      </c>
      <c r="B64" s="37">
        <v>1.0288607515075521</v>
      </c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5"/>
      <c r="S64" s="37"/>
      <c r="T64" s="37">
        <v>61.866387657507182</v>
      </c>
      <c r="U64" s="37">
        <v>61.939433301414404</v>
      </c>
      <c r="V64" s="37">
        <v>61.94382581493808</v>
      </c>
      <c r="W64" s="37">
        <v>62.389987642807725</v>
      </c>
      <c r="X64" s="37">
        <v>61.854589737380898</v>
      </c>
      <c r="Y64" s="37">
        <v>61.907163793612249</v>
      </c>
      <c r="Z64" s="37">
        <v>63.9623528183171</v>
      </c>
      <c r="AA64" s="37">
        <v>64.634716719378886</v>
      </c>
      <c r="AB64" s="37">
        <v>64.634716719378886</v>
      </c>
      <c r="AC64" s="37">
        <v>69.280288515136164</v>
      </c>
      <c r="AD64" s="37">
        <v>69.263757816354087</v>
      </c>
      <c r="AE64" s="37">
        <v>69.263757816354087</v>
      </c>
      <c r="AF64" s="37">
        <v>72.099515054133704</v>
      </c>
      <c r="AG64" s="37">
        <v>72.099515054133704</v>
      </c>
      <c r="AH64" s="37">
        <v>72.099515054133704</v>
      </c>
      <c r="AI64" s="37">
        <v>77.267406200967031</v>
      </c>
      <c r="AJ64" s="37">
        <v>77.267406200967031</v>
      </c>
      <c r="AK64" s="37">
        <v>77.267406200967031</v>
      </c>
      <c r="AL64" s="37">
        <v>90.181686732617067</v>
      </c>
      <c r="AM64" s="37">
        <v>90.181686732617067</v>
      </c>
      <c r="AN64" s="37">
        <v>90.181686732617067</v>
      </c>
      <c r="AO64" s="37">
        <v>93.940509034162986</v>
      </c>
      <c r="AP64" s="37">
        <v>93.940509034162986</v>
      </c>
      <c r="AQ64" s="37">
        <v>93.940509034162986</v>
      </c>
      <c r="AR64" s="37">
        <v>96.083523582786441</v>
      </c>
      <c r="AS64" s="37">
        <v>96.083523582786441</v>
      </c>
      <c r="AT64" s="37">
        <v>96.083523582786441</v>
      </c>
      <c r="AU64" s="37">
        <v>98.864263042022259</v>
      </c>
      <c r="AV64" s="37">
        <v>98.864263042022259</v>
      </c>
      <c r="AW64" s="37">
        <v>98.864263042022259</v>
      </c>
      <c r="AX64" s="37">
        <v>100</v>
      </c>
      <c r="AY64" s="37">
        <v>100</v>
      </c>
      <c r="AZ64" s="37">
        <v>100.87327555577113</v>
      </c>
      <c r="BA64" s="37">
        <v>100.87327555577113</v>
      </c>
      <c r="BB64" s="37">
        <v>101.7302052629564</v>
      </c>
      <c r="BC64" s="37">
        <v>101.7302052629564</v>
      </c>
      <c r="BD64" s="37">
        <v>101.7302052629564</v>
      </c>
      <c r="BE64" s="37">
        <v>101.7302052629564</v>
      </c>
      <c r="BF64" s="37">
        <v>102.58868554972393</v>
      </c>
      <c r="BG64" s="37">
        <v>103.72422276397374</v>
      </c>
      <c r="BH64" s="37">
        <v>103.72422276397374</v>
      </c>
      <c r="BI64" s="37">
        <v>103.72422276397374</v>
      </c>
      <c r="BJ64" s="37">
        <v>105.97301771054336</v>
      </c>
      <c r="BK64" s="37">
        <v>105.97301771054336</v>
      </c>
      <c r="BL64" s="37">
        <v>105.97301771054336</v>
      </c>
      <c r="BM64" s="37">
        <v>106.61816303472708</v>
      </c>
      <c r="BN64" s="37">
        <v>106.61816303472708</v>
      </c>
      <c r="BO64" s="37">
        <v>106.61816303472708</v>
      </c>
      <c r="BP64" s="37">
        <v>106.61816303472708</v>
      </c>
      <c r="BQ64" s="37">
        <v>106.79237194276674</v>
      </c>
      <c r="BR64" s="37">
        <v>106.79237194276674</v>
      </c>
      <c r="BS64" s="37">
        <v>107.18724633862139</v>
      </c>
      <c r="BT64" s="37">
        <v>107.18724633862139</v>
      </c>
      <c r="BU64" s="37">
        <v>107.13536870060069</v>
      </c>
      <c r="BV64" s="37">
        <v>107.42926513009691</v>
      </c>
      <c r="BW64" s="37">
        <v>107.42926513009691</v>
      </c>
      <c r="BX64" s="37">
        <v>107.42926513009691</v>
      </c>
      <c r="BY64" s="37">
        <v>107.42926513009691</v>
      </c>
      <c r="BZ64" s="37">
        <v>104.22696129180596</v>
      </c>
      <c r="CA64" s="37">
        <v>104.22696129180596</v>
      </c>
      <c r="CB64" s="37">
        <v>104.22696129180596</v>
      </c>
      <c r="CC64" s="37">
        <v>98.833516189162097</v>
      </c>
      <c r="CD64" s="37">
        <v>98.825915473171221</v>
      </c>
      <c r="CE64" s="37">
        <v>96.192541897431568</v>
      </c>
      <c r="CF64" s="37">
        <v>96.192541897431568</v>
      </c>
      <c r="CG64" s="37">
        <v>96.192541897431568</v>
      </c>
      <c r="CH64" s="37">
        <v>98.596252348286512</v>
      </c>
      <c r="CI64" s="37">
        <v>98.596252348286512</v>
      </c>
      <c r="CJ64" s="37">
        <v>98.596252348286512</v>
      </c>
      <c r="CK64" s="37">
        <v>94.501053274851927</v>
      </c>
      <c r="CL64" s="37">
        <v>94.501053274851927</v>
      </c>
      <c r="CM64" s="37">
        <v>94.501053274851927</v>
      </c>
      <c r="CN64" s="37">
        <v>93.485170564871979</v>
      </c>
      <c r="CO64" s="37">
        <v>93.485170564871979</v>
      </c>
      <c r="CP64" s="37">
        <v>93.485170564871979</v>
      </c>
      <c r="CQ64" s="37">
        <v>92.600701746126731</v>
      </c>
      <c r="CR64" s="37">
        <v>92.600701746126731</v>
      </c>
      <c r="CS64" s="37">
        <v>92.600701746126731</v>
      </c>
      <c r="CT64" s="37">
        <v>95.452038570181784</v>
      </c>
      <c r="CU64" s="37">
        <v>95.452038570181784</v>
      </c>
      <c r="CV64" s="37">
        <v>95.460344440905402</v>
      </c>
      <c r="CW64" s="37">
        <v>95.143522682982805</v>
      </c>
      <c r="CX64" s="37">
        <v>95.143522682982805</v>
      </c>
      <c r="CY64" s="37">
        <v>95.143522682982805</v>
      </c>
      <c r="CZ64" s="37">
        <v>94.494027887674022</v>
      </c>
      <c r="DA64" s="37">
        <v>94.494027887674022</v>
      </c>
      <c r="DB64" s="37">
        <v>94.494027887674022</v>
      </c>
      <c r="DC64" s="37">
        <v>96.894347063501286</v>
      </c>
      <c r="DD64" s="37">
        <v>96.894347063501286</v>
      </c>
      <c r="DE64" s="37">
        <v>96.894347063501286</v>
      </c>
      <c r="DF64" s="37">
        <v>94.666931184113963</v>
      </c>
      <c r="DG64" s="37">
        <v>94.666931184113963</v>
      </c>
      <c r="DH64" s="37">
        <v>94.666931184113963</v>
      </c>
      <c r="DI64" s="37">
        <v>99.983652831475965</v>
      </c>
      <c r="DJ64" s="37">
        <v>99.983652831475965</v>
      </c>
      <c r="DK64" s="37">
        <v>99.983652831475965</v>
      </c>
      <c r="DL64" s="37">
        <v>95.780659182928375</v>
      </c>
      <c r="DM64" s="37">
        <v>95.780659182928375</v>
      </c>
      <c r="DN64" s="37">
        <v>95.780659182928375</v>
      </c>
      <c r="DO64" s="37">
        <v>95.416260975528431</v>
      </c>
      <c r="DP64" s="37">
        <v>95.416260975528431</v>
      </c>
      <c r="DQ64" s="37">
        <v>95.416260975528431</v>
      </c>
      <c r="DR64" s="37">
        <v>102.08788835465087</v>
      </c>
      <c r="DS64" s="37">
        <v>102.08788835465087</v>
      </c>
      <c r="DT64" s="35">
        <v>100</v>
      </c>
      <c r="DU64" s="37">
        <v>112.22234933190371</v>
      </c>
      <c r="DV64" s="37">
        <v>102.08788835465087</v>
      </c>
      <c r="DW64" s="37">
        <f t="shared" si="0"/>
        <v>12.222349331903715</v>
      </c>
      <c r="DX64" s="37">
        <f t="shared" si="1"/>
        <v>5.633507655924717</v>
      </c>
      <c r="DZ64" s="36">
        <f t="shared" si="2"/>
        <v>0.97954812869282204</v>
      </c>
    </row>
    <row r="65" spans="1:130" s="36" customFormat="1" ht="13.5" customHeight="1">
      <c r="A65" s="3" t="s">
        <v>130</v>
      </c>
      <c r="B65" s="35">
        <v>2.1603258872433315</v>
      </c>
      <c r="C65" s="35">
        <v>105.05568949572324</v>
      </c>
      <c r="D65" s="35">
        <v>96.856900792483188</v>
      </c>
      <c r="E65" s="35">
        <v>96.605358297962908</v>
      </c>
      <c r="F65" s="35">
        <v>93.802654872810905</v>
      </c>
      <c r="G65" s="35">
        <v>94.78721404053492</v>
      </c>
      <c r="H65" s="35">
        <v>97.316639155898699</v>
      </c>
      <c r="I65" s="35">
        <v>96.433597703861977</v>
      </c>
      <c r="J65" s="35">
        <v>98.064964876218198</v>
      </c>
      <c r="K65" s="35">
        <v>98.152546696349134</v>
      </c>
      <c r="L65" s="35">
        <v>98.095176532805127</v>
      </c>
      <c r="M65" s="35">
        <v>95.417531356095068</v>
      </c>
      <c r="N65" s="35">
        <v>96.177083530948991</v>
      </c>
      <c r="O65" s="35">
        <v>97.139066666127007</v>
      </c>
      <c r="P65" s="35">
        <v>96.78724839447564</v>
      </c>
      <c r="Q65" s="35">
        <v>98.159333463890249</v>
      </c>
      <c r="R65" s="35">
        <v>97.818308307570007</v>
      </c>
      <c r="S65" s="35">
        <v>98.13145405795504</v>
      </c>
      <c r="T65" s="35">
        <v>97.877896083324288</v>
      </c>
      <c r="U65" s="35">
        <v>97.797108258102071</v>
      </c>
      <c r="V65" s="35">
        <v>97.394419294696021</v>
      </c>
      <c r="W65" s="35">
        <v>97.877349793738901</v>
      </c>
      <c r="X65" s="35">
        <v>97.760391294623318</v>
      </c>
      <c r="Y65" s="35">
        <v>97.72515561636645</v>
      </c>
      <c r="Z65" s="35">
        <v>97.813812112731895</v>
      </c>
      <c r="AA65" s="35">
        <v>97.592837975446585</v>
      </c>
      <c r="AB65" s="35">
        <v>97.324588777888223</v>
      </c>
      <c r="AC65" s="35">
        <v>97.343246668342658</v>
      </c>
      <c r="AD65" s="35">
        <v>96.769779176092356</v>
      </c>
      <c r="AE65" s="35">
        <v>97.141035477201285</v>
      </c>
      <c r="AF65" s="35">
        <v>97.534122350587438</v>
      </c>
      <c r="AG65" s="35">
        <v>97.272670256139435</v>
      </c>
      <c r="AH65" s="35">
        <v>97.353458081361637</v>
      </c>
      <c r="AI65" s="35">
        <v>97.383388447298984</v>
      </c>
      <c r="AJ65" s="35">
        <v>97.694805027671151</v>
      </c>
      <c r="AK65" s="35">
        <v>97.740063018705897</v>
      </c>
      <c r="AL65" s="35">
        <v>97.793168669745981</v>
      </c>
      <c r="AM65" s="35">
        <v>98.11203369850341</v>
      </c>
      <c r="AN65" s="35">
        <v>98.352768810982852</v>
      </c>
      <c r="AO65" s="35">
        <v>98.360742537815582</v>
      </c>
      <c r="AP65" s="35">
        <v>98.192853040432468</v>
      </c>
      <c r="AQ65" s="35">
        <v>98.314476012161677</v>
      </c>
      <c r="AR65" s="35">
        <v>98.805684899536814</v>
      </c>
      <c r="AS65" s="35">
        <v>98.943938186913201</v>
      </c>
      <c r="AT65" s="35">
        <v>99.280620660609088</v>
      </c>
      <c r="AU65" s="35">
        <v>99.737959593690817</v>
      </c>
      <c r="AV65" s="35">
        <v>99.685232143132922</v>
      </c>
      <c r="AW65" s="35">
        <v>99.582361611978698</v>
      </c>
      <c r="AX65" s="35">
        <v>100</v>
      </c>
      <c r="AY65" s="35">
        <v>100.0125904558779</v>
      </c>
      <c r="AZ65" s="35">
        <v>101.5261896646678</v>
      </c>
      <c r="BA65" s="35">
        <v>101.58465543385417</v>
      </c>
      <c r="BB65" s="35">
        <v>101.93492616491072</v>
      </c>
      <c r="BC65" s="35">
        <v>101.85360516964853</v>
      </c>
      <c r="BD65" s="35">
        <v>101.80015095498787</v>
      </c>
      <c r="BE65" s="35">
        <v>101.75751899942752</v>
      </c>
      <c r="BF65" s="35">
        <v>102.04930469831045</v>
      </c>
      <c r="BG65" s="35">
        <v>101.82812355109046</v>
      </c>
      <c r="BH65" s="35">
        <v>101.88637900895473</v>
      </c>
      <c r="BI65" s="35">
        <v>101.99142005235505</v>
      </c>
      <c r="BJ65" s="35">
        <v>102.10872600935454</v>
      </c>
      <c r="BK65" s="35">
        <v>101.87812267889858</v>
      </c>
      <c r="BL65" s="35">
        <v>101.97283886928098</v>
      </c>
      <c r="BM65" s="35">
        <v>101.9925499841227</v>
      </c>
      <c r="BN65" s="35">
        <v>102.15680907623285</v>
      </c>
      <c r="BO65" s="35">
        <v>102.15188051955408</v>
      </c>
      <c r="BP65" s="35">
        <v>102.45426681873039</v>
      </c>
      <c r="BQ65" s="35">
        <v>102.56577850844637</v>
      </c>
      <c r="BR65" s="35">
        <v>102.61164527779684</v>
      </c>
      <c r="BS65" s="35">
        <v>102.82530263528605</v>
      </c>
      <c r="BT65" s="35">
        <v>102.81827641120651</v>
      </c>
      <c r="BU65" s="35">
        <v>102.91558829284968</v>
      </c>
      <c r="BV65" s="35">
        <v>103.05025601616039</v>
      </c>
      <c r="BW65" s="35">
        <v>103.10884361115016</v>
      </c>
      <c r="BX65" s="35">
        <v>103.09161870494813</v>
      </c>
      <c r="BY65" s="35">
        <v>103.04194137443547</v>
      </c>
      <c r="BZ65" s="35">
        <v>102.98625413160035</v>
      </c>
      <c r="CA65" s="35">
        <v>103.09141411266583</v>
      </c>
      <c r="CB65" s="35">
        <v>102.91949040344068</v>
      </c>
      <c r="CC65" s="35">
        <v>103.07571509434865</v>
      </c>
      <c r="CD65" s="35">
        <v>103.03950357537479</v>
      </c>
      <c r="CE65" s="35">
        <v>103.07735816497772</v>
      </c>
      <c r="CF65" s="35">
        <v>103.70135332050737</v>
      </c>
      <c r="CG65" s="35">
        <v>103.70375884218872</v>
      </c>
      <c r="CH65" s="35">
        <v>103.63758362410113</v>
      </c>
      <c r="CI65" s="35">
        <v>103.48697851920532</v>
      </c>
      <c r="CJ65" s="35">
        <v>103.31346079900968</v>
      </c>
      <c r="CK65" s="35">
        <v>103.18331126483561</v>
      </c>
      <c r="CL65" s="35">
        <v>103.17899745040772</v>
      </c>
      <c r="CM65" s="35">
        <v>102.98923037801555</v>
      </c>
      <c r="CN65" s="35">
        <v>103.1393348416164</v>
      </c>
      <c r="CO65" s="35">
        <v>102.98690029643375</v>
      </c>
      <c r="CP65" s="35">
        <v>102.96353207601143</v>
      </c>
      <c r="CQ65" s="35">
        <v>102.93648796864119</v>
      </c>
      <c r="CR65" s="35">
        <v>102.90812577748721</v>
      </c>
      <c r="CS65" s="35">
        <v>102.84071447233212</v>
      </c>
      <c r="CT65" s="35">
        <v>102.93836517339069</v>
      </c>
      <c r="CU65" s="35">
        <v>102.78741344386238</v>
      </c>
      <c r="CV65" s="35">
        <v>102.76077847440956</v>
      </c>
      <c r="CW65" s="35">
        <v>102.87859870231064</v>
      </c>
      <c r="CX65" s="35">
        <v>102.83659543130469</v>
      </c>
      <c r="CY65" s="35">
        <v>102.97417191578626</v>
      </c>
      <c r="CZ65" s="35">
        <v>102.93916680461946</v>
      </c>
      <c r="DA65" s="35">
        <v>102.95437738037235</v>
      </c>
      <c r="DB65" s="35">
        <v>102.9860397701414</v>
      </c>
      <c r="DC65" s="35">
        <v>103.05985383932706</v>
      </c>
      <c r="DD65" s="35">
        <v>104.15940722408675</v>
      </c>
      <c r="DE65" s="35">
        <v>104.55368805028732</v>
      </c>
      <c r="DF65" s="35">
        <v>104.5591472395994</v>
      </c>
      <c r="DG65" s="35">
        <v>104.66041870986902</v>
      </c>
      <c r="DH65" s="35">
        <v>104.65614280420823</v>
      </c>
      <c r="DI65" s="35">
        <v>104.84833550866385</v>
      </c>
      <c r="DJ65" s="35">
        <v>104.95815999759456</v>
      </c>
      <c r="DK65" s="35">
        <v>104.99135220446419</v>
      </c>
      <c r="DL65" s="35">
        <v>105.38783439306978</v>
      </c>
      <c r="DM65" s="35">
        <v>105.71233703515567</v>
      </c>
      <c r="DN65" s="35">
        <v>105.965827039188</v>
      </c>
      <c r="DO65" s="35">
        <v>107.97696985739569</v>
      </c>
      <c r="DP65" s="35">
        <v>121.95357435328788</v>
      </c>
      <c r="DQ65" s="35">
        <v>126.05278293492447</v>
      </c>
      <c r="DR65" s="35">
        <v>136.76043033598214</v>
      </c>
      <c r="DS65" s="35">
        <v>152.6821160321868</v>
      </c>
      <c r="DT65" s="35">
        <v>100</v>
      </c>
      <c r="DU65" s="35">
        <v>102.30176050995658</v>
      </c>
      <c r="DV65" s="35">
        <v>157.15262391608891</v>
      </c>
      <c r="DW65" s="35">
        <f t="shared" si="0"/>
        <v>2.3017605099565799</v>
      </c>
      <c r="DX65" s="35">
        <f t="shared" si="1"/>
        <v>-4.4489914107755624</v>
      </c>
      <c r="DZ65" s="36">
        <f t="shared" si="2"/>
        <v>0.63632408742595759</v>
      </c>
    </row>
    <row r="66" spans="1:130" s="36" customFormat="1" ht="13">
      <c r="A66" s="3" t="s">
        <v>131</v>
      </c>
      <c r="B66" s="35">
        <v>0.88361045861771159</v>
      </c>
      <c r="C66" s="35"/>
      <c r="D66" s="35"/>
      <c r="E66" s="35"/>
      <c r="F66" s="35">
        <v>113.45822794313301</v>
      </c>
      <c r="G66" s="35">
        <v>112.63403142023083</v>
      </c>
      <c r="H66" s="35">
        <v>114.44703227025691</v>
      </c>
      <c r="I66" s="35">
        <v>110.67171079324181</v>
      </c>
      <c r="J66" s="35">
        <v>111.21181087625499</v>
      </c>
      <c r="K66" s="35">
        <v>110.44559486286086</v>
      </c>
      <c r="L66" s="35">
        <v>110.1877596216535</v>
      </c>
      <c r="M66" s="35">
        <v>101.05168477671161</v>
      </c>
      <c r="N66" s="35">
        <v>101.7578238447628</v>
      </c>
      <c r="O66" s="35">
        <v>103.59419051542828</v>
      </c>
      <c r="P66" s="35">
        <v>101.23495713946804</v>
      </c>
      <c r="Q66" s="35">
        <v>100.28806609135975</v>
      </c>
      <c r="R66" s="35">
        <v>99.349450023197491</v>
      </c>
      <c r="S66" s="35">
        <v>99.65120410775296</v>
      </c>
      <c r="T66" s="35">
        <v>99.037425068855654</v>
      </c>
      <c r="U66" s="35">
        <v>99.503578587561833</v>
      </c>
      <c r="V66" s="35">
        <v>98.400566728824714</v>
      </c>
      <c r="W66" s="35">
        <v>99.274498155907622</v>
      </c>
      <c r="X66" s="35">
        <v>98.623560543729297</v>
      </c>
      <c r="Y66" s="35">
        <v>99.342988477996371</v>
      </c>
      <c r="Z66" s="35">
        <v>99.379711489283309</v>
      </c>
      <c r="AA66" s="35">
        <v>97.785729488641593</v>
      </c>
      <c r="AB66" s="35">
        <v>97.430698023120257</v>
      </c>
      <c r="AC66" s="35">
        <v>97.535873235722974</v>
      </c>
      <c r="AD66" s="35">
        <v>96.18520342197472</v>
      </c>
      <c r="AE66" s="35">
        <v>96.899014895692048</v>
      </c>
      <c r="AF66" s="35">
        <v>97.304518264615353</v>
      </c>
      <c r="AG66" s="35">
        <v>96.289196890615628</v>
      </c>
      <c r="AH66" s="35">
        <v>96.116941824523735</v>
      </c>
      <c r="AI66" s="35">
        <v>96.351740372122293</v>
      </c>
      <c r="AJ66" s="35">
        <v>97.27270012611622</v>
      </c>
      <c r="AK66" s="35">
        <v>97.079326151803272</v>
      </c>
      <c r="AL66" s="35">
        <v>97.374647779941483</v>
      </c>
      <c r="AM66" s="35">
        <v>100.85489189931351</v>
      </c>
      <c r="AN66" s="35">
        <v>100.85489189931351</v>
      </c>
      <c r="AO66" s="35">
        <v>98.830772358627542</v>
      </c>
      <c r="AP66" s="35">
        <v>98.340678994501076</v>
      </c>
      <c r="AQ66" s="35">
        <v>98.394619888242602</v>
      </c>
      <c r="AR66" s="35">
        <v>98.759600875507104</v>
      </c>
      <c r="AS66" s="35">
        <v>99.021998862730271</v>
      </c>
      <c r="AT66" s="35">
        <v>99.41745105451588</v>
      </c>
      <c r="AU66" s="37">
        <v>99.737959593690817</v>
      </c>
      <c r="AV66" s="35">
        <v>99.726127660115196</v>
      </c>
      <c r="AW66" s="35">
        <v>99.323305452223565</v>
      </c>
      <c r="AX66" s="35">
        <v>100</v>
      </c>
      <c r="AY66" s="35">
        <v>100.03078221573769</v>
      </c>
      <c r="AZ66" s="35">
        <v>102.22162462582054</v>
      </c>
      <c r="BA66" s="35">
        <v>102.47192791541495</v>
      </c>
      <c r="BB66" s="35">
        <v>102.78566808785278</v>
      </c>
      <c r="BC66" s="35">
        <v>102.72600457384677</v>
      </c>
      <c r="BD66" s="35">
        <v>102.48802586251568</v>
      </c>
      <c r="BE66" s="35">
        <v>102.3837956371685</v>
      </c>
      <c r="BF66" s="35">
        <v>102.38776001928925</v>
      </c>
      <c r="BG66" s="35">
        <v>101.95239114803924</v>
      </c>
      <c r="BH66" s="35">
        <v>102.0184638124027</v>
      </c>
      <c r="BI66" s="35">
        <v>102.1041015567112</v>
      </c>
      <c r="BJ66" s="35">
        <v>102.41558000002257</v>
      </c>
      <c r="BK66" s="35">
        <v>101.82684841766293</v>
      </c>
      <c r="BL66" s="35">
        <v>101.97218596088673</v>
      </c>
      <c r="BM66" s="35">
        <v>101.86174463180423</v>
      </c>
      <c r="BN66" s="35">
        <v>102.06946069181875</v>
      </c>
      <c r="BO66" s="35">
        <v>102.13554901549388</v>
      </c>
      <c r="BP66" s="35">
        <v>102.14595149693449</v>
      </c>
      <c r="BQ66" s="35">
        <v>102.07028863078234</v>
      </c>
      <c r="BR66" s="35">
        <v>102.09723789905487</v>
      </c>
      <c r="BS66" s="35">
        <v>101.89028208903719</v>
      </c>
      <c r="BT66" s="35">
        <v>101.77426564213815</v>
      </c>
      <c r="BU66" s="35">
        <v>101.67309529235995</v>
      </c>
      <c r="BV66" s="35">
        <v>101.76658122392955</v>
      </c>
      <c r="BW66" s="35">
        <v>101.87546515599242</v>
      </c>
      <c r="BX66" s="35">
        <v>101.80320335881181</v>
      </c>
      <c r="BY66" s="35">
        <v>101.72624065702469</v>
      </c>
      <c r="BZ66" s="35">
        <v>101.79641426890099</v>
      </c>
      <c r="CA66" s="35">
        <v>101.84828179310898</v>
      </c>
      <c r="CB66" s="35">
        <v>101.67048181538954</v>
      </c>
      <c r="CC66" s="35">
        <v>101.93026259550399</v>
      </c>
      <c r="CD66" s="35">
        <v>101.80092279321096</v>
      </c>
      <c r="CE66" s="35">
        <v>101.85844542101925</v>
      </c>
      <c r="CF66" s="35">
        <v>103.1763187405917</v>
      </c>
      <c r="CG66" s="35">
        <v>103.18219996428012</v>
      </c>
      <c r="CH66" s="35">
        <v>103.0200132401007</v>
      </c>
      <c r="CI66" s="35">
        <v>102.70892828722076</v>
      </c>
      <c r="CJ66" s="35">
        <v>102.40972539726313</v>
      </c>
      <c r="CK66" s="35">
        <v>102.14188847155127</v>
      </c>
      <c r="CL66" s="35">
        <v>102.2426331982624</v>
      </c>
      <c r="CM66" s="35">
        <v>101.78003649874502</v>
      </c>
      <c r="CN66" s="35">
        <v>101.8950218009265</v>
      </c>
      <c r="CO66" s="35">
        <v>101.53797495784782</v>
      </c>
      <c r="CP66" s="35">
        <v>101.48057670833302</v>
      </c>
      <c r="CQ66" s="35">
        <v>101.41445697799311</v>
      </c>
      <c r="CR66" s="35">
        <v>101.40988374344141</v>
      </c>
      <c r="CS66" s="35">
        <v>101.55246996193117</v>
      </c>
      <c r="CT66" s="35">
        <v>101.48381558653787</v>
      </c>
      <c r="CU66" s="35">
        <v>101.67566036165815</v>
      </c>
      <c r="CV66" s="35">
        <v>101.56115833688163</v>
      </c>
      <c r="CW66" s="35">
        <v>101.78749741307287</v>
      </c>
      <c r="CX66" s="35">
        <v>101.61743111514795</v>
      </c>
      <c r="CY66" s="35">
        <v>101.95363475698619</v>
      </c>
      <c r="CZ66" s="35">
        <v>101.93123864500939</v>
      </c>
      <c r="DA66" s="35">
        <v>102.02684233723581</v>
      </c>
      <c r="DB66" s="35">
        <v>102.10427687571107</v>
      </c>
      <c r="DC66" s="35">
        <v>102.28737342505154</v>
      </c>
      <c r="DD66" s="35">
        <v>104.96961515358429</v>
      </c>
      <c r="DE66" s="35">
        <v>105.88987160284458</v>
      </c>
      <c r="DF66" s="35">
        <v>105.73697407967127</v>
      </c>
      <c r="DG66" s="35">
        <v>106.28344209741121</v>
      </c>
      <c r="DH66" s="35">
        <v>106.27298800013311</v>
      </c>
      <c r="DI66" s="35">
        <v>105.67032962834894</v>
      </c>
      <c r="DJ66" s="35">
        <v>105.87785371382431</v>
      </c>
      <c r="DK66" s="35">
        <v>105.95900483992959</v>
      </c>
      <c r="DL66" s="35">
        <v>106.88989556291793</v>
      </c>
      <c r="DM66" s="35">
        <v>107.46518523361856</v>
      </c>
      <c r="DN66" s="35">
        <v>107.89134038367833</v>
      </c>
      <c r="DO66" s="35">
        <v>111.5995632124839</v>
      </c>
      <c r="DP66" s="35">
        <v>141.92253334877745</v>
      </c>
      <c r="DQ66" s="35">
        <v>148.24264789332406</v>
      </c>
      <c r="DR66" s="35">
        <v>171.6021949452761</v>
      </c>
      <c r="DS66" s="35">
        <v>202.99740794018487</v>
      </c>
      <c r="DT66" s="35">
        <v>100</v>
      </c>
      <c r="DU66" s="35">
        <v>102.87487899333483</v>
      </c>
      <c r="DV66" s="35">
        <v>206.6376917445121</v>
      </c>
      <c r="DW66" s="35">
        <f t="shared" si="0"/>
        <v>2.874878993334832</v>
      </c>
      <c r="DX66" s="35">
        <f t="shared" si="1"/>
        <v>-5.9027116092051983</v>
      </c>
      <c r="DZ66" s="36">
        <f t="shared" si="2"/>
        <v>0.48393881656227805</v>
      </c>
    </row>
    <row r="67" spans="1:130">
      <c r="A67" s="1" t="s">
        <v>147</v>
      </c>
      <c r="B67" s="37">
        <v>0.88361045861771159</v>
      </c>
      <c r="C67" s="37"/>
      <c r="D67" s="37"/>
      <c r="E67" s="37"/>
      <c r="F67" s="37">
        <v>113.45822794313301</v>
      </c>
      <c r="G67" s="35">
        <v>112.63403142023083</v>
      </c>
      <c r="H67" s="35">
        <v>114.44703227025691</v>
      </c>
      <c r="I67" s="35">
        <v>110.67171079324181</v>
      </c>
      <c r="J67" s="35">
        <v>111.21181087625499</v>
      </c>
      <c r="K67" s="37">
        <v>110.44559486286086</v>
      </c>
      <c r="L67" s="37">
        <v>110.1877596216535</v>
      </c>
      <c r="M67" s="37">
        <v>101.05168477671161</v>
      </c>
      <c r="N67" s="37">
        <v>101.7578238447628</v>
      </c>
      <c r="O67" s="37">
        <v>103.59419051542828</v>
      </c>
      <c r="P67" s="37">
        <v>101.23495713946804</v>
      </c>
      <c r="Q67" s="37">
        <v>100.28806609135975</v>
      </c>
      <c r="R67" s="37">
        <v>99.349450023197491</v>
      </c>
      <c r="S67" s="35">
        <v>98.956375991869706</v>
      </c>
      <c r="T67" s="37">
        <v>99.128574342561024</v>
      </c>
      <c r="U67" s="37">
        <v>98.936054330217885</v>
      </c>
      <c r="V67" s="37">
        <v>100.03534382277587</v>
      </c>
      <c r="W67" s="37">
        <v>100.56686694832905</v>
      </c>
      <c r="X67" s="37">
        <v>98.936054330217885</v>
      </c>
      <c r="Y67" s="37">
        <v>97.436101577458217</v>
      </c>
      <c r="Z67" s="37">
        <v>99.096572803999905</v>
      </c>
      <c r="AA67" s="37">
        <v>99.103446139311941</v>
      </c>
      <c r="AB67" s="37">
        <v>99.598581672268025</v>
      </c>
      <c r="AC67" s="37">
        <v>99.598581672268025</v>
      </c>
      <c r="AD67" s="37">
        <v>98.494450864369085</v>
      </c>
      <c r="AE67" s="35">
        <v>98.507442467462965</v>
      </c>
      <c r="AF67" s="35">
        <v>100.00594060483351</v>
      </c>
      <c r="AG67" s="37">
        <v>99.257479915481284</v>
      </c>
      <c r="AH67" s="37">
        <v>99.980024022251399</v>
      </c>
      <c r="AI67" s="37">
        <v>100.53367728880123</v>
      </c>
      <c r="AJ67" s="37">
        <v>100.58296765301803</v>
      </c>
      <c r="AK67" s="37">
        <v>100.57408450560342</v>
      </c>
      <c r="AL67" s="37">
        <v>100.60550863958261</v>
      </c>
      <c r="AM67" s="37">
        <v>98.285581770646374</v>
      </c>
      <c r="AN67" s="37">
        <v>98.712483600125807</v>
      </c>
      <c r="AO67" s="37">
        <v>98.830772358627542</v>
      </c>
      <c r="AP67" s="37">
        <v>98.340678994501076</v>
      </c>
      <c r="AQ67" s="37">
        <v>98.394619888242602</v>
      </c>
      <c r="AR67" s="37">
        <v>98.759600875507104</v>
      </c>
      <c r="AS67" s="37">
        <v>99.021998862730271</v>
      </c>
      <c r="AT67" s="37">
        <v>99.41745105451588</v>
      </c>
      <c r="AU67" s="37">
        <v>99.778734326803047</v>
      </c>
      <c r="AV67" s="37">
        <v>99.726127660115196</v>
      </c>
      <c r="AW67" s="37">
        <v>99.323305452223565</v>
      </c>
      <c r="AX67" s="37">
        <v>100</v>
      </c>
      <c r="AY67" s="37">
        <v>100.03078221573769</v>
      </c>
      <c r="AZ67" s="37">
        <v>102.22162462582054</v>
      </c>
      <c r="BA67" s="37">
        <v>102.47192791541495</v>
      </c>
      <c r="BB67" s="37">
        <v>102.78566808785278</v>
      </c>
      <c r="BC67" s="37">
        <v>102.72600457384677</v>
      </c>
      <c r="BD67" s="37">
        <v>102.48802586251568</v>
      </c>
      <c r="BE67" s="37">
        <v>102.3837956371685</v>
      </c>
      <c r="BF67" s="37">
        <v>102.38776001928925</v>
      </c>
      <c r="BG67" s="37">
        <v>101.95239114803924</v>
      </c>
      <c r="BH67" s="37">
        <v>102.0184638124027</v>
      </c>
      <c r="BI67" s="37">
        <v>102.1041015567112</v>
      </c>
      <c r="BJ67" s="37">
        <v>102.41558000002257</v>
      </c>
      <c r="BK67" s="37">
        <v>101.82684841766293</v>
      </c>
      <c r="BL67" s="37">
        <v>101.97218596088673</v>
      </c>
      <c r="BM67" s="37">
        <v>101.86174463180423</v>
      </c>
      <c r="BN67" s="37">
        <v>102.06946069181875</v>
      </c>
      <c r="BO67" s="37">
        <v>102.13554901549388</v>
      </c>
      <c r="BP67" s="37">
        <v>102.14595149693449</v>
      </c>
      <c r="BQ67" s="37">
        <v>102.07028863078234</v>
      </c>
      <c r="BR67" s="37">
        <v>102.09723789905487</v>
      </c>
      <c r="BS67" s="37">
        <v>101.89028208903719</v>
      </c>
      <c r="BT67" s="37">
        <v>101.77426564213815</v>
      </c>
      <c r="BU67" s="37">
        <v>101.67309529235995</v>
      </c>
      <c r="BV67" s="37">
        <v>101.76658122392955</v>
      </c>
      <c r="BW67" s="37">
        <v>101.87546515599242</v>
      </c>
      <c r="BX67" s="37">
        <v>101.80320335881181</v>
      </c>
      <c r="BY67" s="37">
        <v>101.72624065702469</v>
      </c>
      <c r="BZ67" s="37">
        <v>101.79641426890099</v>
      </c>
      <c r="CA67" s="37">
        <v>101.84828179310898</v>
      </c>
      <c r="CB67" s="37">
        <v>101.67048181538954</v>
      </c>
      <c r="CC67" s="37">
        <v>101.93026259550399</v>
      </c>
      <c r="CD67" s="37">
        <v>101.80092279321096</v>
      </c>
      <c r="CE67" s="37">
        <v>101.85844542101925</v>
      </c>
      <c r="CF67" s="37">
        <v>103.1763187405917</v>
      </c>
      <c r="CG67" s="37">
        <v>103.18219996428012</v>
      </c>
      <c r="CH67" s="37">
        <v>103.0200132401007</v>
      </c>
      <c r="CI67" s="37">
        <v>102.70892828722076</v>
      </c>
      <c r="CJ67" s="37">
        <v>102.40972539726313</v>
      </c>
      <c r="CK67" s="37">
        <v>102.14188847155127</v>
      </c>
      <c r="CL67" s="37">
        <v>102.2426331982624</v>
      </c>
      <c r="CM67" s="37">
        <v>101.78003649874502</v>
      </c>
      <c r="CN67" s="37">
        <v>101.8950218009265</v>
      </c>
      <c r="CO67" s="37">
        <v>101.53797495784782</v>
      </c>
      <c r="CP67" s="37">
        <v>101.48057670833302</v>
      </c>
      <c r="CQ67" s="37">
        <v>101.41445697799311</v>
      </c>
      <c r="CR67" s="37">
        <v>101.40988374344141</v>
      </c>
      <c r="CS67" s="37">
        <v>101.55246996193117</v>
      </c>
      <c r="CT67" s="37">
        <v>101.48381558653787</v>
      </c>
      <c r="CU67" s="37">
        <v>101.67566036165815</v>
      </c>
      <c r="CV67" s="37">
        <v>101.56115833688163</v>
      </c>
      <c r="CW67" s="37">
        <v>101.78749741307287</v>
      </c>
      <c r="CX67" s="37">
        <v>101.61743111514795</v>
      </c>
      <c r="CY67" s="37">
        <v>101.95363475698619</v>
      </c>
      <c r="CZ67" s="37">
        <v>101.93123864500939</v>
      </c>
      <c r="DA67" s="37">
        <v>102.02684233723581</v>
      </c>
      <c r="DB67" s="37">
        <v>102.10427687571107</v>
      </c>
      <c r="DC67" s="37">
        <v>102.28737342505154</v>
      </c>
      <c r="DD67" s="37">
        <v>104.96961515358429</v>
      </c>
      <c r="DE67" s="37">
        <v>105.88987160284458</v>
      </c>
      <c r="DF67" s="37">
        <v>105.73697407967127</v>
      </c>
      <c r="DG67" s="37">
        <v>106.28344209741121</v>
      </c>
      <c r="DH67" s="37">
        <v>106.27298800013311</v>
      </c>
      <c r="DI67" s="37">
        <v>105.67032962834894</v>
      </c>
      <c r="DJ67" s="37">
        <v>105.87785371382431</v>
      </c>
      <c r="DK67" s="37">
        <v>105.95900483992959</v>
      </c>
      <c r="DL67" s="37">
        <v>106.88989556291793</v>
      </c>
      <c r="DM67" s="37">
        <v>107.46518523361856</v>
      </c>
      <c r="DN67" s="37">
        <v>107.89134038367833</v>
      </c>
      <c r="DO67" s="37">
        <v>111.5995632124839</v>
      </c>
      <c r="DP67" s="37">
        <v>141.92253334877745</v>
      </c>
      <c r="DQ67" s="37">
        <v>148.24264789332406</v>
      </c>
      <c r="DR67" s="37">
        <v>171.6021949452761</v>
      </c>
      <c r="DS67" s="37">
        <v>202.99740794018487</v>
      </c>
      <c r="DT67" s="35">
        <v>100</v>
      </c>
      <c r="DU67" s="37">
        <v>102.87487899333483</v>
      </c>
      <c r="DV67" s="37">
        <v>206.6376917445121</v>
      </c>
      <c r="DW67" s="37">
        <f t="shared" si="0"/>
        <v>2.874878993334832</v>
      </c>
      <c r="DX67" s="37">
        <f t="shared" si="1"/>
        <v>-5.9027116092051983</v>
      </c>
      <c r="DZ67" s="36">
        <f t="shared" si="2"/>
        <v>0.48393881656227805</v>
      </c>
    </row>
    <row r="68" spans="1:130" s="36" customFormat="1" ht="13.5" customHeight="1">
      <c r="A68" s="3" t="s">
        <v>95</v>
      </c>
      <c r="B68" s="35">
        <v>1.2213117483529614</v>
      </c>
      <c r="C68" s="35">
        <v>89.218099021489849</v>
      </c>
      <c r="D68" s="35">
        <v>81.75274964701569</v>
      </c>
      <c r="E68" s="35">
        <v>79.63666312246761</v>
      </c>
      <c r="F68" s="35">
        <v>78.326835518364021</v>
      </c>
      <c r="G68" s="35">
        <v>80.111159636168097</v>
      </c>
      <c r="H68" s="35">
        <v>82.544708604819661</v>
      </c>
      <c r="I68" s="35">
        <v>84.390338838888397</v>
      </c>
      <c r="J68" s="35">
        <v>86.729368346249487</v>
      </c>
      <c r="K68" s="35">
        <v>87.554033395174514</v>
      </c>
      <c r="L68" s="35">
        <v>87.644603545634496</v>
      </c>
      <c r="M68" s="35">
        <v>89.655516853334831</v>
      </c>
      <c r="N68" s="35">
        <v>90.01729580179169</v>
      </c>
      <c r="O68" s="35">
        <v>89.946047154242294</v>
      </c>
      <c r="P68" s="35">
        <v>91.31865753629657</v>
      </c>
      <c r="Q68" s="35">
        <v>94.880939903323906</v>
      </c>
      <c r="R68" s="35">
        <v>94.956199468002069</v>
      </c>
      <c r="S68" s="35">
        <v>95.448895761603168</v>
      </c>
      <c r="T68" s="35">
        <v>95.493160201080357</v>
      </c>
      <c r="U68" s="35">
        <v>94.871395919339918</v>
      </c>
      <c r="V68" s="35">
        <v>94.609462695132649</v>
      </c>
      <c r="W68" s="35">
        <v>95.098813742000317</v>
      </c>
      <c r="X68" s="35">
        <v>95.402960727113779</v>
      </c>
      <c r="Y68" s="35">
        <v>95.040338196498453</v>
      </c>
      <c r="Z68" s="35">
        <v>94.909865907753129</v>
      </c>
      <c r="AA68" s="35">
        <v>95.527508405020725</v>
      </c>
      <c r="AB68" s="35">
        <v>95.365868171771595</v>
      </c>
      <c r="AC68" s="35">
        <v>95.375063083156022</v>
      </c>
      <c r="AD68" s="35">
        <v>96.056187765353656</v>
      </c>
      <c r="AE68" s="35">
        <v>96.630962250211439</v>
      </c>
      <c r="AF68" s="35">
        <v>96.61299214224519</v>
      </c>
      <c r="AG68" s="35">
        <v>96.95850963077126</v>
      </c>
      <c r="AH68" s="35">
        <v>96.975200313574859</v>
      </c>
      <c r="AI68" s="35">
        <v>96.974669426373751</v>
      </c>
      <c r="AJ68" s="35">
        <v>96.748974682543277</v>
      </c>
      <c r="AK68" s="35">
        <v>97.043017116656287</v>
      </c>
      <c r="AL68" s="35">
        <v>96.923849712261799</v>
      </c>
      <c r="AM68" s="35">
        <v>96.729531374128555</v>
      </c>
      <c r="AN68" s="35">
        <v>97.061061618066972</v>
      </c>
      <c r="AO68" s="35">
        <v>96.958308962686118</v>
      </c>
      <c r="AP68" s="35">
        <v>98.096140031205707</v>
      </c>
      <c r="AQ68" s="35">
        <v>98.104160043014943</v>
      </c>
      <c r="AR68" s="35">
        <v>99.316951528588476</v>
      </c>
      <c r="AS68" s="35">
        <v>99.695207371510662</v>
      </c>
      <c r="AT68" s="35">
        <v>99.94805796536572</v>
      </c>
      <c r="AU68" s="35">
        <v>100.12050868723902</v>
      </c>
      <c r="AV68" s="35">
        <v>99.912948615329825</v>
      </c>
      <c r="AW68" s="35">
        <v>99.90253342793001</v>
      </c>
      <c r="AX68" s="35">
        <v>100</v>
      </c>
      <c r="AY68" s="35">
        <v>100</v>
      </c>
      <c r="AZ68" s="35">
        <v>100.24853221564062</v>
      </c>
      <c r="BA68" s="35">
        <v>100.56119822238712</v>
      </c>
      <c r="BB68" s="35">
        <v>100.94770074460581</v>
      </c>
      <c r="BC68" s="35">
        <v>100.84702166210823</v>
      </c>
      <c r="BD68" s="35">
        <v>100.91877457262154</v>
      </c>
      <c r="BE68" s="35">
        <v>100.91877457262154</v>
      </c>
      <c r="BF68" s="35">
        <v>101.12985620562655</v>
      </c>
      <c r="BG68" s="35">
        <v>101.05360469143123</v>
      </c>
      <c r="BH68" s="35">
        <v>101.10884716046348</v>
      </c>
      <c r="BI68" s="35">
        <v>101.20952624296108</v>
      </c>
      <c r="BJ68" s="35">
        <v>101.19167124849356</v>
      </c>
      <c r="BK68" s="35">
        <v>101.20971008178299</v>
      </c>
      <c r="BL68" s="35">
        <v>101.27209879204028</v>
      </c>
      <c r="BM68" s="35">
        <v>101.38686846103671</v>
      </c>
      <c r="BN68" s="35">
        <v>101.52713820467912</v>
      </c>
      <c r="BO68" s="35">
        <v>101.47060585520745</v>
      </c>
      <c r="BP68" s="35">
        <v>101.98400591563333</v>
      </c>
      <c r="BQ68" s="35">
        <v>102.22360555103465</v>
      </c>
      <c r="BR68" s="35">
        <v>102.28523970299942</v>
      </c>
      <c r="BS68" s="35">
        <v>102.78412176775775</v>
      </c>
      <c r="BT68" s="35">
        <v>102.85565146038678</v>
      </c>
      <c r="BU68" s="35">
        <v>103.07430459855908</v>
      </c>
      <c r="BV68" s="35">
        <v>103.2448761354797</v>
      </c>
      <c r="BW68" s="35">
        <v>103.18493271313353</v>
      </c>
      <c r="BX68" s="35">
        <v>103.15527497111712</v>
      </c>
      <c r="BY68" s="35">
        <v>103.15577033404968</v>
      </c>
      <c r="BZ68" s="35">
        <v>103.00649744782335</v>
      </c>
      <c r="CA68" s="35">
        <v>103.15498463202472</v>
      </c>
      <c r="CB68" s="35">
        <v>102.97951320132398</v>
      </c>
      <c r="CC68" s="35">
        <v>103.06790277907405</v>
      </c>
      <c r="CD68" s="35">
        <v>103.09742621583345</v>
      </c>
      <c r="CE68" s="35">
        <v>103.1227683566696</v>
      </c>
      <c r="CF68" s="35">
        <v>103.27305450592279</v>
      </c>
      <c r="CG68" s="35">
        <v>103.27305450592279</v>
      </c>
      <c r="CH68" s="35">
        <v>103.27305450592279</v>
      </c>
      <c r="CI68" s="35">
        <v>103.23172338056338</v>
      </c>
      <c r="CJ68" s="35">
        <v>103.14126652532731</v>
      </c>
      <c r="CK68" s="35">
        <v>103.18259765068672</v>
      </c>
      <c r="CL68" s="35">
        <v>103.18259765068672</v>
      </c>
      <c r="CM68" s="35">
        <v>103.182332486372</v>
      </c>
      <c r="CN68" s="35">
        <v>103.36393456650032</v>
      </c>
      <c r="CO68" s="35">
        <v>103.35575420095986</v>
      </c>
      <c r="CP68" s="35">
        <v>103.35594638944964</v>
      </c>
      <c r="CQ68" s="35">
        <v>103.35594638944964</v>
      </c>
      <c r="CR68" s="35">
        <v>103.30908643091207</v>
      </c>
      <c r="CS68" s="35">
        <v>103.17120037093147</v>
      </c>
      <c r="CT68" s="35">
        <v>103.30908643091207</v>
      </c>
      <c r="CU68" s="35">
        <v>102.9415653116566</v>
      </c>
      <c r="CV68" s="35">
        <v>102.97353631546471</v>
      </c>
      <c r="CW68" s="35">
        <v>102.97353631546471</v>
      </c>
      <c r="CX68" s="35">
        <v>103.02240957031958</v>
      </c>
      <c r="CY68" s="35">
        <v>103.02240957031958</v>
      </c>
      <c r="CZ68" s="35">
        <v>103.02240957031958</v>
      </c>
      <c r="DA68" s="35">
        <v>102.98014630555983</v>
      </c>
      <c r="DB68" s="35">
        <v>102.98014630555983</v>
      </c>
      <c r="DC68" s="35">
        <v>102.97824377622389</v>
      </c>
      <c r="DD68" s="35">
        <v>102.98261350216589</v>
      </c>
      <c r="DE68" s="35">
        <v>103.01424085084246</v>
      </c>
      <c r="DF68" s="35">
        <v>103.01424085084246</v>
      </c>
      <c r="DG68" s="35">
        <v>102.74174954540109</v>
      </c>
      <c r="DH68" s="35">
        <v>102.74174954540109</v>
      </c>
      <c r="DI68" s="35">
        <v>103.51773005679374</v>
      </c>
      <c r="DJ68" s="35">
        <v>103.56185166147152</v>
      </c>
      <c r="DK68" s="35">
        <v>103.56185166147145</v>
      </c>
      <c r="DL68" s="35">
        <v>103.589679083306</v>
      </c>
      <c r="DM68" s="35">
        <v>103.75128876280107</v>
      </c>
      <c r="DN68" s="35">
        <v>103.89249455878499</v>
      </c>
      <c r="DO68" s="35">
        <v>104.76723949376469</v>
      </c>
      <c r="DP68" s="35">
        <v>107.55139920076951</v>
      </c>
      <c r="DQ68" s="35">
        <v>110.02787493521501</v>
      </c>
      <c r="DR68" s="35">
        <v>112.06770448050595</v>
      </c>
      <c r="DS68" s="35">
        <v>117.51667460152986</v>
      </c>
      <c r="DT68" s="35">
        <v>100</v>
      </c>
      <c r="DU68" s="35">
        <v>101.88348064167737</v>
      </c>
      <c r="DV68" s="35">
        <v>122.59674635812748</v>
      </c>
      <c r="DW68" s="35">
        <f t="shared" si="0"/>
        <v>1.883480641677366</v>
      </c>
      <c r="DX68" s="35">
        <f t="shared" si="1"/>
        <v>-2.6685836649000549</v>
      </c>
      <c r="DZ68" s="36">
        <f t="shared" si="2"/>
        <v>0.81568233228540787</v>
      </c>
    </row>
    <row r="69" spans="1:130">
      <c r="A69" s="1" t="s">
        <v>148</v>
      </c>
      <c r="B69" s="37">
        <v>1.0784090319796282</v>
      </c>
      <c r="C69" s="37">
        <v>80.676885523694637</v>
      </c>
      <c r="D69" s="37">
        <v>78.717029466114965</v>
      </c>
      <c r="E69" s="37">
        <v>79.546616753943823</v>
      </c>
      <c r="F69" s="37">
        <v>78.257590730909072</v>
      </c>
      <c r="G69" s="37">
        <v>80.751189913405426</v>
      </c>
      <c r="H69" s="37">
        <v>81.89787074018254</v>
      </c>
      <c r="I69" s="37">
        <v>84.027714956438814</v>
      </c>
      <c r="J69" s="37">
        <v>85.443741606113235</v>
      </c>
      <c r="K69" s="37">
        <v>86.682436616925386</v>
      </c>
      <c r="L69" s="37">
        <v>86.737237253354607</v>
      </c>
      <c r="M69" s="37">
        <v>88.389659686544533</v>
      </c>
      <c r="N69" s="37">
        <v>88.517064542016712</v>
      </c>
      <c r="O69" s="37">
        <v>88.701883223501014</v>
      </c>
      <c r="P69" s="37">
        <v>90.225213885228143</v>
      </c>
      <c r="Q69" s="37">
        <v>94.021196151371626</v>
      </c>
      <c r="R69" s="37">
        <v>94.126057991439239</v>
      </c>
      <c r="S69" s="37">
        <v>94.672855087523118</v>
      </c>
      <c r="T69" s="37">
        <v>94.720883792691382</v>
      </c>
      <c r="U69" s="37">
        <v>94.030846323118681</v>
      </c>
      <c r="V69" s="37">
        <v>93.740151369199694</v>
      </c>
      <c r="W69" s="37">
        <v>94.283235891790994</v>
      </c>
      <c r="X69" s="37">
        <v>94.620779913133589</v>
      </c>
      <c r="Y69" s="37">
        <v>94.218339405075739</v>
      </c>
      <c r="Z69" s="37">
        <v>94.073540530937819</v>
      </c>
      <c r="AA69" s="37">
        <v>94.759003621101328</v>
      </c>
      <c r="AB69" s="37">
        <v>94.835477240889247</v>
      </c>
      <c r="AC69" s="37">
        <v>94.822786766796369</v>
      </c>
      <c r="AD69" s="37">
        <v>95.61237144541677</v>
      </c>
      <c r="AE69" s="37">
        <v>96.25025937618696</v>
      </c>
      <c r="AF69" s="37">
        <v>96.230316050085506</v>
      </c>
      <c r="AG69" s="37">
        <v>96.613773286979622</v>
      </c>
      <c r="AH69" s="37">
        <v>96.632296699895861</v>
      </c>
      <c r="AI69" s="37">
        <v>96.621042274365308</v>
      </c>
      <c r="AJ69" s="37">
        <v>96.381230232146123</v>
      </c>
      <c r="AK69" s="37">
        <v>96.707560166400924</v>
      </c>
      <c r="AL69" s="37">
        <v>96.496331944722783</v>
      </c>
      <c r="AM69" s="37">
        <v>96.213519122519472</v>
      </c>
      <c r="AN69" s="37">
        <v>96.588981280058192</v>
      </c>
      <c r="AO69" s="37">
        <v>96.471975592983171</v>
      </c>
      <c r="AP69" s="37">
        <v>97.814406697343244</v>
      </c>
      <c r="AQ69" s="37">
        <v>97.814406697343244</v>
      </c>
      <c r="AR69" s="37">
        <v>99.169270109762508</v>
      </c>
      <c r="AS69" s="37">
        <v>99.639503404725929</v>
      </c>
      <c r="AT69" s="37">
        <v>99.897354798548207</v>
      </c>
      <c r="AU69" s="37">
        <v>100.09265740302396</v>
      </c>
      <c r="AV69" s="37">
        <v>99.889617885226485</v>
      </c>
      <c r="AW69" s="37">
        <v>99.889617885226485</v>
      </c>
      <c r="AX69" s="37">
        <v>100</v>
      </c>
      <c r="AY69" s="37">
        <v>100</v>
      </c>
      <c r="AZ69" s="37">
        <v>100.18780485888284</v>
      </c>
      <c r="BA69" s="37">
        <v>100.33825890527461</v>
      </c>
      <c r="BB69" s="37">
        <v>100.77222395151091</v>
      </c>
      <c r="BC69" s="37">
        <v>100.65820362840402</v>
      </c>
      <c r="BD69" s="37">
        <v>100.67987827672677</v>
      </c>
      <c r="BE69" s="37">
        <v>100.67987827672677</v>
      </c>
      <c r="BF69" s="37">
        <v>100.91714968915699</v>
      </c>
      <c r="BG69" s="37">
        <v>100.82666534898406</v>
      </c>
      <c r="BH69" s="37">
        <v>100.87905894024155</v>
      </c>
      <c r="BI69" s="37">
        <v>100.99307926334843</v>
      </c>
      <c r="BJ69" s="37">
        <v>100.97285825827217</v>
      </c>
      <c r="BK69" s="37">
        <v>101.01620056138098</v>
      </c>
      <c r="BL69" s="37">
        <v>101.09797098897744</v>
      </c>
      <c r="BM69" s="37">
        <v>101.23854317907852</v>
      </c>
      <c r="BN69" s="37">
        <v>101.39740042226614</v>
      </c>
      <c r="BO69" s="37">
        <v>101.32278272662775</v>
      </c>
      <c r="BP69" s="37">
        <v>101.90421473137664</v>
      </c>
      <c r="BQ69" s="37">
        <v>102.17556432224526</v>
      </c>
      <c r="BR69" s="37">
        <v>102.24536577203115</v>
      </c>
      <c r="BS69" s="37">
        <v>102.784184941414</v>
      </c>
      <c r="BT69" s="37">
        <v>102.86519321505908</v>
      </c>
      <c r="BU69" s="37">
        <v>103.02163811902781</v>
      </c>
      <c r="BV69" s="37">
        <v>103.21481252298597</v>
      </c>
      <c r="BW69" s="37">
        <v>103.38690421514653</v>
      </c>
      <c r="BX69" s="37">
        <v>103.4273959611354</v>
      </c>
      <c r="BY69" s="37">
        <v>103.4273959611354</v>
      </c>
      <c r="BZ69" s="37">
        <v>103.26896530317224</v>
      </c>
      <c r="CA69" s="37">
        <v>103.43768990554338</v>
      </c>
      <c r="CB69" s="37">
        <v>103.2333528011991</v>
      </c>
      <c r="CC69" s="37">
        <v>103.30449833379527</v>
      </c>
      <c r="CD69" s="37">
        <v>103.36003683955251</v>
      </c>
      <c r="CE69" s="37">
        <v>103.5311420936997</v>
      </c>
      <c r="CF69" s="37">
        <v>103.70134304181371</v>
      </c>
      <c r="CG69" s="37">
        <v>103.70134304181371</v>
      </c>
      <c r="CH69" s="37">
        <v>103.70134304181371</v>
      </c>
      <c r="CI69" s="37">
        <v>103.65453502419035</v>
      </c>
      <c r="CJ69" s="37">
        <v>103.55209150160961</v>
      </c>
      <c r="CK69" s="37">
        <v>103.59889951923297</v>
      </c>
      <c r="CL69" s="37">
        <v>103.59889951923297</v>
      </c>
      <c r="CM69" s="37">
        <v>103.59889951923297</v>
      </c>
      <c r="CN69" s="37">
        <v>103.80456615165991</v>
      </c>
      <c r="CO69" s="37">
        <v>103.79530178513097</v>
      </c>
      <c r="CP69" s="37">
        <v>103.79530178513097</v>
      </c>
      <c r="CQ69" s="37">
        <v>103.79530178513097</v>
      </c>
      <c r="CR69" s="37">
        <v>103.79530178513097</v>
      </c>
      <c r="CS69" s="37">
        <v>103.65508277274751</v>
      </c>
      <c r="CT69" s="37">
        <v>103.79530178513097</v>
      </c>
      <c r="CU69" s="37">
        <v>103.32617363529955</v>
      </c>
      <c r="CV69" s="37">
        <v>103.36320852070598</v>
      </c>
      <c r="CW69" s="37">
        <v>103.36320852070598</v>
      </c>
      <c r="CX69" s="37">
        <v>103.41855809453601</v>
      </c>
      <c r="CY69" s="37">
        <v>103.41855809453601</v>
      </c>
      <c r="CZ69" s="37">
        <v>103.41855809453601</v>
      </c>
      <c r="DA69" s="37">
        <v>103.38373347094665</v>
      </c>
      <c r="DB69" s="37">
        <v>103.38373347094665</v>
      </c>
      <c r="DC69" s="37">
        <v>103.38315410826149</v>
      </c>
      <c r="DD69" s="37">
        <v>103.38810287767252</v>
      </c>
      <c r="DE69" s="37">
        <v>103.42392124654972</v>
      </c>
      <c r="DF69" s="37">
        <v>103.42392124654972</v>
      </c>
      <c r="DG69" s="37">
        <v>103.11532142700939</v>
      </c>
      <c r="DH69" s="37">
        <v>103.11532142700939</v>
      </c>
      <c r="DI69" s="37">
        <v>104.10627392452837</v>
      </c>
      <c r="DJ69" s="37">
        <v>104.10627392452832</v>
      </c>
      <c r="DK69" s="37">
        <v>104.10627392452822</v>
      </c>
      <c r="DL69" s="37">
        <v>104.13778882861851</v>
      </c>
      <c r="DM69" s="37">
        <v>104.32081381669059</v>
      </c>
      <c r="DN69" s="37">
        <v>104.48073115088991</v>
      </c>
      <c r="DO69" s="37">
        <v>105.49613179166487</v>
      </c>
      <c r="DP69" s="37">
        <v>108.56867779197763</v>
      </c>
      <c r="DQ69" s="37">
        <v>111.30678763492153</v>
      </c>
      <c r="DR69" s="37">
        <v>113.55028325206983</v>
      </c>
      <c r="DS69" s="37">
        <v>119.4584069418467</v>
      </c>
      <c r="DT69" s="35">
        <v>100</v>
      </c>
      <c r="DU69" s="37">
        <v>101.9746276082622</v>
      </c>
      <c r="DV69" s="37">
        <v>124.53652109777022</v>
      </c>
      <c r="DW69" s="37">
        <f t="shared" ref="DW69:DW132" si="3">DU69/DT69*100-100</f>
        <v>1.9746276082621961</v>
      </c>
      <c r="DX69" s="37">
        <f t="shared" ref="DX69:DX132" si="4">DT69/DH69*100-100</f>
        <v>-3.0212012956916254</v>
      </c>
      <c r="DZ69" s="36">
        <f t="shared" ref="DZ69:DZ132" si="5">DT69/DV69</f>
        <v>0.8029773043161591</v>
      </c>
    </row>
    <row r="70" spans="1:130">
      <c r="A70" s="1" t="s">
        <v>149</v>
      </c>
      <c r="B70" s="37">
        <v>2.2064573411779718E-2</v>
      </c>
      <c r="C70" s="37">
        <v>41.230515567794825</v>
      </c>
      <c r="D70" s="37">
        <v>43.113837611459331</v>
      </c>
      <c r="E70" s="37">
        <v>76.065261901419547</v>
      </c>
      <c r="F70" s="37">
        <v>74.670125793880857</v>
      </c>
      <c r="G70" s="37">
        <v>75.395830336224648</v>
      </c>
      <c r="H70" s="37">
        <v>81.542440849688433</v>
      </c>
      <c r="I70" s="37">
        <v>81.542440849688433</v>
      </c>
      <c r="J70" s="37">
        <v>82.362684416439535</v>
      </c>
      <c r="K70" s="37">
        <v>99.166047494222951</v>
      </c>
      <c r="L70" s="37">
        <v>101.01586119436593</v>
      </c>
      <c r="M70" s="37">
        <v>99.58540588875087</v>
      </c>
      <c r="N70" s="37">
        <v>99.58540588875087</v>
      </c>
      <c r="O70" s="37">
        <v>88.701883223501014</v>
      </c>
      <c r="P70" s="37">
        <v>90.225213885228143</v>
      </c>
      <c r="Q70" s="37">
        <v>94.021196151371626</v>
      </c>
      <c r="R70" s="37">
        <v>94.126057991439239</v>
      </c>
      <c r="S70" s="37">
        <v>94.672855087523118</v>
      </c>
      <c r="T70" s="37">
        <v>94.720883792691382</v>
      </c>
      <c r="U70" s="37">
        <v>94.030846323118681</v>
      </c>
      <c r="V70" s="37">
        <v>93.740151369199694</v>
      </c>
      <c r="W70" s="37">
        <v>94.283235891790994</v>
      </c>
      <c r="X70" s="37">
        <v>94.620779913133589</v>
      </c>
      <c r="Y70" s="37">
        <v>94.218339405075739</v>
      </c>
      <c r="Z70" s="37">
        <v>94.073540530937819</v>
      </c>
      <c r="AA70" s="37">
        <v>94.759003621101328</v>
      </c>
      <c r="AB70" s="37">
        <v>94.835477240889247</v>
      </c>
      <c r="AC70" s="37">
        <v>94.822786766796369</v>
      </c>
      <c r="AD70" s="37">
        <v>95.61237144541677</v>
      </c>
      <c r="AE70" s="37">
        <v>96.25025937618696</v>
      </c>
      <c r="AF70" s="37">
        <v>96.230316050085506</v>
      </c>
      <c r="AG70" s="37">
        <v>96.613773286979622</v>
      </c>
      <c r="AH70" s="37">
        <v>96.632296699895861</v>
      </c>
      <c r="AI70" s="37">
        <v>96.621042274365308</v>
      </c>
      <c r="AJ70" s="37">
        <v>96.381230232146123</v>
      </c>
      <c r="AK70" s="37">
        <v>96.707560166400924</v>
      </c>
      <c r="AL70" s="37">
        <v>96.496331944722783</v>
      </c>
      <c r="AM70" s="37">
        <v>99.969965114565298</v>
      </c>
      <c r="AN70" s="37">
        <v>99.969965114565298</v>
      </c>
      <c r="AO70" s="37">
        <v>100.00109939170575</v>
      </c>
      <c r="AP70" s="37">
        <v>97.814406697343244</v>
      </c>
      <c r="AQ70" s="37">
        <v>97.814406697343244</v>
      </c>
      <c r="AR70" s="37">
        <v>99.169270109762508</v>
      </c>
      <c r="AS70" s="37">
        <v>100.74852869565275</v>
      </c>
      <c r="AT70" s="37">
        <v>101.56521967706155</v>
      </c>
      <c r="AU70" s="37">
        <v>101.56521967706155</v>
      </c>
      <c r="AV70" s="37">
        <v>100</v>
      </c>
      <c r="AW70" s="37">
        <v>100</v>
      </c>
      <c r="AX70" s="37">
        <v>100</v>
      </c>
      <c r="AY70" s="37">
        <v>100</v>
      </c>
      <c r="AZ70" s="37">
        <v>104.45682170488695</v>
      </c>
      <c r="BA70" s="37">
        <v>104.45682170488695</v>
      </c>
      <c r="BB70" s="37">
        <v>104.45682170488695</v>
      </c>
      <c r="BC70" s="37">
        <v>104.45682170488695</v>
      </c>
      <c r="BD70" s="37">
        <v>104.45682170488695</v>
      </c>
      <c r="BE70" s="37">
        <v>104.45682170488695</v>
      </c>
      <c r="BF70" s="37">
        <v>104.45682170488695</v>
      </c>
      <c r="BG70" s="37">
        <v>104.45682170488695</v>
      </c>
      <c r="BH70" s="37">
        <v>104.95384261721273</v>
      </c>
      <c r="BI70" s="37">
        <v>104.95384261721273</v>
      </c>
      <c r="BJ70" s="37">
        <v>104.95384261721273</v>
      </c>
      <c r="BK70" s="37">
        <v>103.83396181755933</v>
      </c>
      <c r="BL70" s="37">
        <v>103.29074248386334</v>
      </c>
      <c r="BM70" s="37">
        <v>102.77295434733206</v>
      </c>
      <c r="BN70" s="37">
        <v>102.77295434733206</v>
      </c>
      <c r="BO70" s="37">
        <v>103.29074248386334</v>
      </c>
      <c r="BP70" s="37">
        <v>103.29074248386334</v>
      </c>
      <c r="BQ70" s="37">
        <v>103.29074248386334</v>
      </c>
      <c r="BR70" s="37">
        <v>103.29074248386334</v>
      </c>
      <c r="BS70" s="37">
        <v>104.56985481198201</v>
      </c>
      <c r="BT70" s="37">
        <v>104.56985481198201</v>
      </c>
      <c r="BU70" s="37">
        <v>107.97338389325508</v>
      </c>
      <c r="BV70" s="37">
        <v>107.97338389325508</v>
      </c>
      <c r="BW70" s="37">
        <v>109.29114405871606</v>
      </c>
      <c r="BX70" s="37">
        <v>109.29114405871606</v>
      </c>
      <c r="BY70" s="37">
        <v>105.88761497744299</v>
      </c>
      <c r="BZ70" s="37">
        <v>105.36842627820855</v>
      </c>
      <c r="CA70" s="37">
        <v>105.36842627820855</v>
      </c>
      <c r="CB70" s="37">
        <v>105.64278730778051</v>
      </c>
      <c r="CC70" s="37">
        <v>105.64278730778051</v>
      </c>
      <c r="CD70" s="37">
        <v>105.64278730778051</v>
      </c>
      <c r="CE70" s="37">
        <v>105.36842627820855</v>
      </c>
      <c r="CF70" s="37">
        <v>105.36842627820855</v>
      </c>
      <c r="CG70" s="37">
        <v>105.36842627820855</v>
      </c>
      <c r="CH70" s="37">
        <v>105.36842627820855</v>
      </c>
      <c r="CI70" s="37">
        <v>105.36842627820855</v>
      </c>
      <c r="CJ70" s="37">
        <v>105.36842627820855</v>
      </c>
      <c r="CK70" s="37">
        <v>105.36842627820855</v>
      </c>
      <c r="CL70" s="37">
        <v>105.36842627820855</v>
      </c>
      <c r="CM70" s="37">
        <v>105.35374898140464</v>
      </c>
      <c r="CN70" s="37">
        <v>105.35374898140464</v>
      </c>
      <c r="CO70" s="37">
        <v>105.35374898140464</v>
      </c>
      <c r="CP70" s="37">
        <v>105.36438694190763</v>
      </c>
      <c r="CQ70" s="37">
        <v>105.36438694190763</v>
      </c>
      <c r="CR70" s="37">
        <v>103.55946643675261</v>
      </c>
      <c r="CS70" s="37">
        <v>103.55946643675261</v>
      </c>
      <c r="CT70" s="37">
        <v>103.55946643675261</v>
      </c>
      <c r="CU70" s="37">
        <v>103.55946643675261</v>
      </c>
      <c r="CV70" s="37">
        <v>103.55946643675261</v>
      </c>
      <c r="CW70" s="37">
        <v>103.55946643675261</v>
      </c>
      <c r="CX70" s="37">
        <v>103.55946643675261</v>
      </c>
      <c r="CY70" s="37">
        <v>103.55946643675261</v>
      </c>
      <c r="CZ70" s="37">
        <v>103.55946643675261</v>
      </c>
      <c r="DA70" s="37">
        <v>102.92218091582363</v>
      </c>
      <c r="DB70" s="37">
        <v>102.92218091582363</v>
      </c>
      <c r="DC70" s="37">
        <v>102.84518910431666</v>
      </c>
      <c r="DD70" s="37">
        <v>102.84518910431666</v>
      </c>
      <c r="DE70" s="37">
        <v>102.84518910431666</v>
      </c>
      <c r="DF70" s="37">
        <v>102.84518910431666</v>
      </c>
      <c r="DG70" s="37">
        <v>102.84518910431666</v>
      </c>
      <c r="DH70" s="37">
        <v>102.84518910431666</v>
      </c>
      <c r="DI70" s="37">
        <v>102.84518910431666</v>
      </c>
      <c r="DJ70" s="37">
        <v>105.28739513040058</v>
      </c>
      <c r="DK70" s="37">
        <v>105.28739513040058</v>
      </c>
      <c r="DL70" s="37">
        <v>105.28739513040058</v>
      </c>
      <c r="DM70" s="37">
        <v>105.28739513040058</v>
      </c>
      <c r="DN70" s="37">
        <v>105.28739513040058</v>
      </c>
      <c r="DO70" s="37">
        <v>105.28739513040058</v>
      </c>
      <c r="DP70" s="37">
        <v>109.13324019429936</v>
      </c>
      <c r="DQ70" s="37">
        <v>112.38490169109511</v>
      </c>
      <c r="DR70" s="37">
        <v>115.64179001704379</v>
      </c>
      <c r="DS70" s="37">
        <v>115.84889172459933</v>
      </c>
      <c r="DT70" s="35">
        <v>100</v>
      </c>
      <c r="DU70" s="37">
        <v>100.70290082156293</v>
      </c>
      <c r="DV70" s="37">
        <v>116.29398675657743</v>
      </c>
      <c r="DW70" s="37">
        <f t="shared" si="3"/>
        <v>0.70290082156292044</v>
      </c>
      <c r="DX70" s="37">
        <f t="shared" si="4"/>
        <v>-2.7664775854811836</v>
      </c>
      <c r="DZ70" s="36">
        <f t="shared" si="5"/>
        <v>0.85988968809983757</v>
      </c>
    </row>
    <row r="71" spans="1:130" ht="13.5" customHeight="1">
      <c r="A71" s="1" t="s">
        <v>150</v>
      </c>
      <c r="B71" s="37">
        <v>0.12083814296155357</v>
      </c>
      <c r="C71" s="37"/>
      <c r="D71" s="37"/>
      <c r="E71" s="37"/>
      <c r="F71" s="37">
        <v>73.470455758942791</v>
      </c>
      <c r="G71" s="37">
        <v>96.363707702765439</v>
      </c>
      <c r="H71" s="37">
        <v>97.021764897281102</v>
      </c>
      <c r="I71" s="37">
        <v>99.31827977457624</v>
      </c>
      <c r="J71" s="37">
        <v>98.069302747271053</v>
      </c>
      <c r="K71" s="37">
        <v>96.537352362125645</v>
      </c>
      <c r="L71" s="37">
        <v>96.537352362125645</v>
      </c>
      <c r="M71" s="37">
        <v>96.520969973429786</v>
      </c>
      <c r="N71" s="37">
        <v>96.298759396356942</v>
      </c>
      <c r="O71" s="37">
        <v>101.27665463466684</v>
      </c>
      <c r="P71" s="37">
        <v>101.27665463466684</v>
      </c>
      <c r="Q71" s="37">
        <v>102.71063078763908</v>
      </c>
      <c r="R71" s="37">
        <v>102.51630227418886</v>
      </c>
      <c r="S71" s="37">
        <v>102.51630227418886</v>
      </c>
      <c r="T71" s="37">
        <v>102.52628552616019</v>
      </c>
      <c r="U71" s="37">
        <v>102.52628552616019</v>
      </c>
      <c r="V71" s="37">
        <v>102.52628552616019</v>
      </c>
      <c r="W71" s="37">
        <v>102.52628552616019</v>
      </c>
      <c r="X71" s="37">
        <v>102.52628552616019</v>
      </c>
      <c r="Y71" s="37">
        <v>102.52628552616019</v>
      </c>
      <c r="Z71" s="37">
        <v>102.52628552616019</v>
      </c>
      <c r="AA71" s="37">
        <v>102.52628552616019</v>
      </c>
      <c r="AB71" s="37">
        <v>100.19614117721405</v>
      </c>
      <c r="AC71" s="37">
        <v>100.4046464095892</v>
      </c>
      <c r="AD71" s="37">
        <v>100.09802533222096</v>
      </c>
      <c r="AE71" s="37">
        <v>100.09802533222096</v>
      </c>
      <c r="AF71" s="37">
        <v>100.09802533222096</v>
      </c>
      <c r="AG71" s="37">
        <v>100.09802533222096</v>
      </c>
      <c r="AH71" s="37">
        <v>100.09802533222096</v>
      </c>
      <c r="AI71" s="37">
        <v>100.1951537651544</v>
      </c>
      <c r="AJ71" s="37">
        <v>100.09802533222096</v>
      </c>
      <c r="AK71" s="37">
        <v>100.09802533222096</v>
      </c>
      <c r="AL71" s="37">
        <v>100.81725627646418</v>
      </c>
      <c r="AM71" s="37">
        <v>100.74294529054229</v>
      </c>
      <c r="AN71" s="37">
        <v>100.74294529054229</v>
      </c>
      <c r="AO71" s="37">
        <v>100.74294529054229</v>
      </c>
      <c r="AP71" s="37">
        <v>100.66188698887952</v>
      </c>
      <c r="AQ71" s="37">
        <v>100.74294529054229</v>
      </c>
      <c r="AR71" s="37">
        <v>100.66188698887952</v>
      </c>
      <c r="AS71" s="37">
        <v>100</v>
      </c>
      <c r="AT71" s="37">
        <v>100.10526635399167</v>
      </c>
      <c r="AU71" s="37">
        <v>100.10526635399167</v>
      </c>
      <c r="AV71" s="37">
        <v>100.10526635399167</v>
      </c>
      <c r="AW71" s="37">
        <v>100</v>
      </c>
      <c r="AX71" s="37">
        <v>100</v>
      </c>
      <c r="AY71" s="37">
        <v>100.00000000000001</v>
      </c>
      <c r="AZ71" s="37">
        <v>100.02207075498768</v>
      </c>
      <c r="BA71" s="37">
        <v>101.83947426219989</v>
      </c>
      <c r="BB71" s="37">
        <v>101.87297565199162</v>
      </c>
      <c r="BC71" s="37">
        <v>101.87297565199162</v>
      </c>
      <c r="BD71" s="37">
        <v>102.40474926665777</v>
      </c>
      <c r="BE71" s="37">
        <v>102.40474926665777</v>
      </c>
      <c r="BF71" s="37">
        <v>102.42064527439311</v>
      </c>
      <c r="BG71" s="37">
        <v>102.45749009399741</v>
      </c>
      <c r="BH71" s="37">
        <v>102.45749009399741</v>
      </c>
      <c r="BI71" s="37">
        <v>102.45749009399741</v>
      </c>
      <c r="BJ71" s="37">
        <v>102.45749009399741</v>
      </c>
      <c r="BK71" s="37">
        <v>102.45749009399741</v>
      </c>
      <c r="BL71" s="37">
        <v>102.45749009399741</v>
      </c>
      <c r="BM71" s="37">
        <v>102.45749009399741</v>
      </c>
      <c r="BN71" s="37">
        <v>102.45749009399741</v>
      </c>
      <c r="BO71" s="37">
        <v>102.45749009399741</v>
      </c>
      <c r="BP71" s="37">
        <v>102.45749009399741</v>
      </c>
      <c r="BQ71" s="37">
        <v>102.45749009399741</v>
      </c>
      <c r="BR71" s="37">
        <v>102.45749009399741</v>
      </c>
      <c r="BS71" s="37">
        <v>102.45749009399741</v>
      </c>
      <c r="BT71" s="37">
        <v>102.45749009399741</v>
      </c>
      <c r="BU71" s="37">
        <v>102.64976904809829</v>
      </c>
      <c r="BV71" s="37">
        <v>102.64976904809829</v>
      </c>
      <c r="BW71" s="37">
        <v>100.26748602092543</v>
      </c>
      <c r="BX71" s="37">
        <v>100.22784128658071</v>
      </c>
      <c r="BY71" s="37">
        <v>100.23284792235319</v>
      </c>
      <c r="BZ71" s="37">
        <v>100.23284792235319</v>
      </c>
      <c r="CA71" s="37">
        <v>100.22784128658071</v>
      </c>
      <c r="CB71" s="37">
        <v>100.22784128658071</v>
      </c>
      <c r="CC71" s="37">
        <v>100.48626337116499</v>
      </c>
      <c r="CD71" s="37">
        <v>100.28900855177542</v>
      </c>
      <c r="CE71" s="37">
        <v>99.068225656026115</v>
      </c>
      <c r="CF71" s="37">
        <v>99.068225656026115</v>
      </c>
      <c r="CG71" s="37">
        <v>99.068225656026115</v>
      </c>
      <c r="CH71" s="37">
        <v>99.068225656026115</v>
      </c>
      <c r="CI71" s="37">
        <v>99.068225656026115</v>
      </c>
      <c r="CJ71" s="37">
        <v>99.068225656026115</v>
      </c>
      <c r="CK71" s="37">
        <v>99.068225656026115</v>
      </c>
      <c r="CL71" s="37">
        <v>99.068225656026115</v>
      </c>
      <c r="CM71" s="37">
        <v>99.068225656026115</v>
      </c>
      <c r="CN71" s="37">
        <v>99.068225656026115</v>
      </c>
      <c r="CO71" s="37">
        <v>99.068225656026115</v>
      </c>
      <c r="CP71" s="37">
        <v>99.068225656026115</v>
      </c>
      <c r="CQ71" s="37">
        <v>99.068225656026115</v>
      </c>
      <c r="CR71" s="37">
        <v>98.924183249594833</v>
      </c>
      <c r="CS71" s="37">
        <v>98.781939954907116</v>
      </c>
      <c r="CT71" s="37">
        <v>98.924183249594833</v>
      </c>
      <c r="CU71" s="37">
        <v>99.396336924099202</v>
      </c>
      <c r="CV71" s="37">
        <v>99.38895355704895</v>
      </c>
      <c r="CW71" s="37">
        <v>99.38895355704895</v>
      </c>
      <c r="CX71" s="37">
        <v>99.38895355704895</v>
      </c>
      <c r="CY71" s="37">
        <v>99.38895355704895</v>
      </c>
      <c r="CZ71" s="37">
        <v>99.38895355704895</v>
      </c>
      <c r="DA71" s="37">
        <v>99.38895355704895</v>
      </c>
      <c r="DB71" s="37">
        <v>99.38895355704895</v>
      </c>
      <c r="DC71" s="37">
        <v>99.38895355704895</v>
      </c>
      <c r="DD71" s="37">
        <v>99.38895355704895</v>
      </c>
      <c r="DE71" s="37">
        <v>99.38895355704895</v>
      </c>
      <c r="DF71" s="37">
        <v>99.38895355704895</v>
      </c>
      <c r="DG71" s="37">
        <v>99.38895355704895</v>
      </c>
      <c r="DH71" s="37">
        <v>99.38895355704895</v>
      </c>
      <c r="DI71" s="37">
        <v>98.388127116270795</v>
      </c>
      <c r="DJ71" s="37">
        <v>98.388127116270795</v>
      </c>
      <c r="DK71" s="37">
        <v>98.388127116270795</v>
      </c>
      <c r="DL71" s="37">
        <v>98.388127116270795</v>
      </c>
      <c r="DM71" s="37">
        <v>98.388127116270709</v>
      </c>
      <c r="DN71" s="37">
        <v>98.388127116270795</v>
      </c>
      <c r="DO71" s="37">
        <v>98.167327991650879</v>
      </c>
      <c r="DP71" s="37">
        <v>98.183950812506566</v>
      </c>
      <c r="DQ71" s="37">
        <v>98.183950812506566</v>
      </c>
      <c r="DR71" s="37">
        <v>98.183950812506566</v>
      </c>
      <c r="DS71" s="37">
        <v>100.49239133017707</v>
      </c>
      <c r="DT71" s="35">
        <v>100</v>
      </c>
      <c r="DU71" s="37">
        <v>101.76513349221314</v>
      </c>
      <c r="DV71" s="37">
        <v>106.43626218110069</v>
      </c>
      <c r="DW71" s="37">
        <f t="shared" si="3"/>
        <v>1.7651334922131383</v>
      </c>
      <c r="DX71" s="37">
        <f t="shared" si="4"/>
        <v>0.61480317588846845</v>
      </c>
      <c r="DZ71" s="36">
        <f t="shared" si="5"/>
        <v>0.93952942306307763</v>
      </c>
    </row>
    <row r="72" spans="1:130" s="36" customFormat="1" ht="13">
      <c r="A72" s="3" t="s">
        <v>96</v>
      </c>
      <c r="B72" s="35">
        <v>5.5403680272658594E-2</v>
      </c>
      <c r="C72" s="35">
        <v>174.20572864208148</v>
      </c>
      <c r="D72" s="35">
        <v>115.9000732625304</v>
      </c>
      <c r="E72" s="35">
        <v>81.092397687949216</v>
      </c>
      <c r="F72" s="35">
        <v>79.612505262724383</v>
      </c>
      <c r="G72" s="35">
        <v>75.26026828805837</v>
      </c>
      <c r="H72" s="35">
        <v>88.500364561410976</v>
      </c>
      <c r="I72" s="35">
        <v>88.146557803967369</v>
      </c>
      <c r="J72" s="35">
        <v>99.000166871550803</v>
      </c>
      <c r="K72" s="35">
        <v>93.212211215555769</v>
      </c>
      <c r="L72" s="35">
        <v>93.300772137431679</v>
      </c>
      <c r="M72" s="35">
        <v>99.139385176556743</v>
      </c>
      <c r="N72" s="35">
        <v>101.65887385567967</v>
      </c>
      <c r="O72" s="35">
        <v>101.89927676057353</v>
      </c>
      <c r="P72" s="35">
        <v>101.82018254195198</v>
      </c>
      <c r="Q72" s="35">
        <v>103.85350104126</v>
      </c>
      <c r="R72" s="35">
        <v>104.59268872027128</v>
      </c>
      <c r="S72" s="35">
        <v>103.08682594369004</v>
      </c>
      <c r="T72" s="35">
        <v>104.52267889535555</v>
      </c>
      <c r="U72" s="35">
        <v>104.52267889535555</v>
      </c>
      <c r="V72" s="35">
        <v>104.52267889535555</v>
      </c>
      <c r="W72" s="35">
        <v>104.52267889535555</v>
      </c>
      <c r="X72" s="35">
        <v>106.54388619849449</v>
      </c>
      <c r="Y72" s="35">
        <v>104.52267889535555</v>
      </c>
      <c r="Z72" s="35">
        <v>104.52267889535555</v>
      </c>
      <c r="AA72" s="35">
        <v>105.93284661767224</v>
      </c>
      <c r="AB72" s="35">
        <v>105.93284661767224</v>
      </c>
      <c r="AC72" s="35">
        <v>105.93284661767224</v>
      </c>
      <c r="AD72" s="35">
        <v>94.332275157345833</v>
      </c>
      <c r="AE72" s="35">
        <v>94.332275157345833</v>
      </c>
      <c r="AF72" s="35">
        <v>94.332275157345833</v>
      </c>
      <c r="AG72" s="35">
        <v>94.332275157345833</v>
      </c>
      <c r="AH72" s="35">
        <v>94.332275157345833</v>
      </c>
      <c r="AI72" s="35">
        <v>94.332275157345833</v>
      </c>
      <c r="AJ72" s="35">
        <v>94.332275157345833</v>
      </c>
      <c r="AK72" s="35">
        <v>94.332275157345833</v>
      </c>
      <c r="AL72" s="35">
        <v>94.332275157345833</v>
      </c>
      <c r="AM72" s="35">
        <v>95.44930902670049</v>
      </c>
      <c r="AN72" s="35">
        <v>95.44930902670049</v>
      </c>
      <c r="AO72" s="35">
        <v>95.44930902670049</v>
      </c>
      <c r="AP72" s="35">
        <v>95.44930902670049</v>
      </c>
      <c r="AQ72" s="35">
        <v>98.059414523182355</v>
      </c>
      <c r="AR72" s="35">
        <v>99.434671670747989</v>
      </c>
      <c r="AS72" s="35">
        <v>99.434671670747989</v>
      </c>
      <c r="AT72" s="35">
        <v>100</v>
      </c>
      <c r="AU72" s="35">
        <v>100</v>
      </c>
      <c r="AV72" s="35">
        <v>100</v>
      </c>
      <c r="AW72" s="35">
        <v>100</v>
      </c>
      <c r="AX72" s="35">
        <v>100</v>
      </c>
      <c r="AY72" s="35">
        <v>100.00000000000001</v>
      </c>
      <c r="AZ72" s="35">
        <v>118.59950398691851</v>
      </c>
      <c r="BA72" s="35">
        <v>109.99487420736013</v>
      </c>
      <c r="BB72" s="35">
        <v>110.1290667194863</v>
      </c>
      <c r="BC72" s="35">
        <v>110.1290667194863</v>
      </c>
      <c r="BD72" s="35">
        <v>110.25846754490226</v>
      </c>
      <c r="BE72" s="35">
        <v>110.25846754490226</v>
      </c>
      <c r="BF72" s="35">
        <v>116.91962704285667</v>
      </c>
      <c r="BG72" s="35">
        <v>116.91962704285667</v>
      </c>
      <c r="BH72" s="35">
        <v>116.91962704285667</v>
      </c>
      <c r="BI72" s="35">
        <v>117.43027782183704</v>
      </c>
      <c r="BJ72" s="35">
        <v>117.43027782183704</v>
      </c>
      <c r="BK72" s="35">
        <v>117.43027782183704</v>
      </c>
      <c r="BL72" s="35">
        <v>117.43027782183704</v>
      </c>
      <c r="BM72" s="35">
        <v>117.43027782183704</v>
      </c>
      <c r="BN72" s="35">
        <v>117.43027782183704</v>
      </c>
      <c r="BO72" s="35">
        <v>117.43027782183704</v>
      </c>
      <c r="BP72" s="35">
        <v>117.73783290075265</v>
      </c>
      <c r="BQ72" s="35">
        <v>118.01095988786884</v>
      </c>
      <c r="BR72" s="35">
        <v>118.01095988786884</v>
      </c>
      <c r="BS72" s="35">
        <v>118.64534575686577</v>
      </c>
      <c r="BT72" s="35">
        <v>118.64488293777535</v>
      </c>
      <c r="BU72" s="35">
        <v>119.23287473889205</v>
      </c>
      <c r="BV72" s="35">
        <v>119.23287473889205</v>
      </c>
      <c r="BW72" s="35">
        <v>121.10218960064292</v>
      </c>
      <c r="BX72" s="35">
        <v>122.23679324824663</v>
      </c>
      <c r="BY72" s="35">
        <v>121.51627852312599</v>
      </c>
      <c r="BZ72" s="35">
        <v>121.51627852312599</v>
      </c>
      <c r="CA72" s="35">
        <v>121.51627852312599</v>
      </c>
      <c r="CB72" s="35">
        <v>121.51627852312599</v>
      </c>
      <c r="CC72" s="35">
        <v>121.51627852312599</v>
      </c>
      <c r="CD72" s="35">
        <v>121.51627852312599</v>
      </c>
      <c r="CE72" s="35">
        <v>121.51627852312599</v>
      </c>
      <c r="CF72" s="35">
        <v>121.51627852312599</v>
      </c>
      <c r="CG72" s="35">
        <v>121.51627852312599</v>
      </c>
      <c r="CH72" s="35">
        <v>121.52259306763983</v>
      </c>
      <c r="CI72" s="35">
        <v>121.52259306763983</v>
      </c>
      <c r="CJ72" s="35">
        <v>121.52259306763983</v>
      </c>
      <c r="CK72" s="35">
        <v>119.80826492855972</v>
      </c>
      <c r="CL72" s="35">
        <v>118.03332256606829</v>
      </c>
      <c r="CM72" s="35">
        <v>118.0174465642859</v>
      </c>
      <c r="CN72" s="35">
        <v>118.03332256606829</v>
      </c>
      <c r="CO72" s="35">
        <v>117.96424425307077</v>
      </c>
      <c r="CP72" s="35">
        <v>117.96424425307077</v>
      </c>
      <c r="CQ72" s="35">
        <v>117.96424425307077</v>
      </c>
      <c r="CR72" s="35">
        <v>117.96424425307077</v>
      </c>
      <c r="CS72" s="35">
        <v>116.10120562395207</v>
      </c>
      <c r="CT72" s="35">
        <v>117.96424425307077</v>
      </c>
      <c r="CU72" s="35">
        <v>117.12020072009622</v>
      </c>
      <c r="CV72" s="35">
        <v>117.20301850459286</v>
      </c>
      <c r="CW72" s="35">
        <v>118.18733061510183</v>
      </c>
      <c r="CX72" s="35">
        <v>118.18448108359095</v>
      </c>
      <c r="CY72" s="35">
        <v>118.18695360431852</v>
      </c>
      <c r="CZ72" s="35">
        <v>117.17920450191922</v>
      </c>
      <c r="DA72" s="35">
        <v>117.17920450191922</v>
      </c>
      <c r="DB72" s="35">
        <v>117.17882749113588</v>
      </c>
      <c r="DC72" s="35">
        <v>117.17882749113588</v>
      </c>
      <c r="DD72" s="35">
        <v>117.17882749113588</v>
      </c>
      <c r="DE72" s="35">
        <v>117.17882749113588</v>
      </c>
      <c r="DF72" s="35">
        <v>119.83019429283667</v>
      </c>
      <c r="DG72" s="35">
        <v>121.0703890851123</v>
      </c>
      <c r="DH72" s="35">
        <v>121.0703890851123</v>
      </c>
      <c r="DI72" s="35">
        <v>121.0703890851123</v>
      </c>
      <c r="DJ72" s="35">
        <v>121.0703890851123</v>
      </c>
      <c r="DK72" s="35">
        <v>121.0703890851123</v>
      </c>
      <c r="DL72" s="35">
        <v>121.0703890851123</v>
      </c>
      <c r="DM72" s="35">
        <v>120.98598473181487</v>
      </c>
      <c r="DN72" s="35">
        <v>120.96088843348255</v>
      </c>
      <c r="DO72" s="35">
        <v>120.95661349719971</v>
      </c>
      <c r="DP72" s="35">
        <v>120.95661349719991</v>
      </c>
      <c r="DQ72" s="35">
        <v>125.40682681684899</v>
      </c>
      <c r="DR72" s="35">
        <v>125.40682681684899</v>
      </c>
      <c r="DS72" s="35">
        <v>125.40682681684899</v>
      </c>
      <c r="DT72" s="35">
        <v>100</v>
      </c>
      <c r="DU72" s="35">
        <v>102.64621292278487</v>
      </c>
      <c r="DV72" s="35">
        <v>129.68108709892215</v>
      </c>
      <c r="DW72" s="35">
        <f t="shared" si="3"/>
        <v>2.6462129227848692</v>
      </c>
      <c r="DX72" s="35">
        <f t="shared" si="4"/>
        <v>-17.403420641772158</v>
      </c>
      <c r="DZ72" s="36">
        <f t="shared" si="5"/>
        <v>0.77112246848855381</v>
      </c>
    </row>
    <row r="73" spans="1:130">
      <c r="A73" s="1" t="s">
        <v>151</v>
      </c>
      <c r="B73" s="37">
        <v>5.5403680272658594E-2</v>
      </c>
      <c r="C73" s="37">
        <v>174.20572864208148</v>
      </c>
      <c r="D73" s="37">
        <v>115.9000732625304</v>
      </c>
      <c r="E73" s="37">
        <v>81.092397687949216</v>
      </c>
      <c r="F73" s="35">
        <v>79.612505262724383</v>
      </c>
      <c r="G73" s="35">
        <v>75.26026828805837</v>
      </c>
      <c r="H73" s="37">
        <v>88.500364561410976</v>
      </c>
      <c r="I73" s="35">
        <v>88.146557803967369</v>
      </c>
      <c r="J73" s="35">
        <v>99.000166871550803</v>
      </c>
      <c r="K73" s="35">
        <v>93.212211215555769</v>
      </c>
      <c r="L73" s="35">
        <v>93.300772137431679</v>
      </c>
      <c r="M73" s="35">
        <v>99.139385176556743</v>
      </c>
      <c r="N73" s="35">
        <v>101.65887385567967</v>
      </c>
      <c r="O73" s="37">
        <v>101.89927676057353</v>
      </c>
      <c r="P73" s="37">
        <v>101.82018254195198</v>
      </c>
      <c r="Q73" s="37">
        <v>103.85350104126</v>
      </c>
      <c r="R73" s="37">
        <v>104.59268872027128</v>
      </c>
      <c r="S73" s="37">
        <v>103.08682594369004</v>
      </c>
      <c r="T73" s="37">
        <v>104.52267889535555</v>
      </c>
      <c r="U73" s="37">
        <v>104.52267889535555</v>
      </c>
      <c r="V73" s="37">
        <v>104.52267889535555</v>
      </c>
      <c r="W73" s="37">
        <v>104.52267889535555</v>
      </c>
      <c r="X73" s="37">
        <v>106.54388619849449</v>
      </c>
      <c r="Y73" s="37">
        <v>104.52267889535555</v>
      </c>
      <c r="Z73" s="37">
        <v>104.52267889535555</v>
      </c>
      <c r="AA73" s="37">
        <v>105.93284661767224</v>
      </c>
      <c r="AB73" s="37">
        <v>105.93284661767224</v>
      </c>
      <c r="AC73" s="37">
        <v>105.93284661767224</v>
      </c>
      <c r="AD73" s="37">
        <v>94.332275157345833</v>
      </c>
      <c r="AE73" s="37">
        <v>94.332275157345833</v>
      </c>
      <c r="AF73" s="37">
        <v>94.332275157345833</v>
      </c>
      <c r="AG73" s="37">
        <v>94.332275157345833</v>
      </c>
      <c r="AH73" s="37">
        <v>94.332275157345833</v>
      </c>
      <c r="AI73" s="37">
        <v>94.332275157345833</v>
      </c>
      <c r="AJ73" s="37">
        <v>94.332275157345833</v>
      </c>
      <c r="AK73" s="37">
        <v>94.332275157345833</v>
      </c>
      <c r="AL73" s="37">
        <v>94.332275157345833</v>
      </c>
      <c r="AM73" s="37">
        <v>95.44930902670049</v>
      </c>
      <c r="AN73" s="37">
        <v>95.44930902670049</v>
      </c>
      <c r="AO73" s="37">
        <v>95.44930902670049</v>
      </c>
      <c r="AP73" s="37">
        <v>95.44930902670049</v>
      </c>
      <c r="AQ73" s="37">
        <v>98.059414523182355</v>
      </c>
      <c r="AR73" s="37">
        <v>99.434671670747989</v>
      </c>
      <c r="AS73" s="37">
        <v>99.434671670747989</v>
      </c>
      <c r="AT73" s="37">
        <v>100</v>
      </c>
      <c r="AU73" s="37">
        <v>100</v>
      </c>
      <c r="AV73" s="37">
        <v>100</v>
      </c>
      <c r="AW73" s="37">
        <v>100</v>
      </c>
      <c r="AX73" s="37">
        <v>100</v>
      </c>
      <c r="AY73" s="37">
        <v>100.00000000000001</v>
      </c>
      <c r="AZ73" s="37">
        <v>118.59950398691851</v>
      </c>
      <c r="BA73" s="37">
        <v>109.99487420736013</v>
      </c>
      <c r="BB73" s="37">
        <v>110.1290667194863</v>
      </c>
      <c r="BC73" s="37">
        <v>110.1290667194863</v>
      </c>
      <c r="BD73" s="37">
        <v>110.25846754490226</v>
      </c>
      <c r="BE73" s="37">
        <v>110.25846754490226</v>
      </c>
      <c r="BF73" s="37">
        <v>116.91962704285667</v>
      </c>
      <c r="BG73" s="37">
        <v>116.91962704285667</v>
      </c>
      <c r="BH73" s="37">
        <v>116.91962704285667</v>
      </c>
      <c r="BI73" s="37">
        <v>117.43027782183704</v>
      </c>
      <c r="BJ73" s="37">
        <v>117.43027782183704</v>
      </c>
      <c r="BK73" s="37">
        <v>117.43027782183704</v>
      </c>
      <c r="BL73" s="37">
        <v>117.43027782183704</v>
      </c>
      <c r="BM73" s="37">
        <v>117.43027782183704</v>
      </c>
      <c r="BN73" s="37">
        <v>117.43027782183704</v>
      </c>
      <c r="BO73" s="37">
        <v>117.43027782183704</v>
      </c>
      <c r="BP73" s="37">
        <v>117.73783290075265</v>
      </c>
      <c r="BQ73" s="37">
        <v>118.01095988786884</v>
      </c>
      <c r="BR73" s="37">
        <v>118.01095988786884</v>
      </c>
      <c r="BS73" s="37">
        <v>118.64534575686577</v>
      </c>
      <c r="BT73" s="37">
        <v>118.64488293777535</v>
      </c>
      <c r="BU73" s="37">
        <v>119.23287473889205</v>
      </c>
      <c r="BV73" s="37">
        <v>119.23287473889205</v>
      </c>
      <c r="BW73" s="37">
        <v>121.10218960064292</v>
      </c>
      <c r="BX73" s="37">
        <v>122.23679324824663</v>
      </c>
      <c r="BY73" s="37">
        <v>121.51627852312599</v>
      </c>
      <c r="BZ73" s="37">
        <v>121.51627852312599</v>
      </c>
      <c r="CA73" s="37">
        <v>121.51627852312599</v>
      </c>
      <c r="CB73" s="37">
        <v>121.51627852312599</v>
      </c>
      <c r="CC73" s="37">
        <v>121.51627852312599</v>
      </c>
      <c r="CD73" s="37">
        <v>121.51627852312599</v>
      </c>
      <c r="CE73" s="37">
        <v>121.51627852312599</v>
      </c>
      <c r="CF73" s="37">
        <v>121.51627852312599</v>
      </c>
      <c r="CG73" s="37">
        <v>121.51627852312599</v>
      </c>
      <c r="CH73" s="37">
        <v>121.52259306763983</v>
      </c>
      <c r="CI73" s="37">
        <v>121.52259306763983</v>
      </c>
      <c r="CJ73" s="37">
        <v>121.52259306763983</v>
      </c>
      <c r="CK73" s="37">
        <v>119.80826492855972</v>
      </c>
      <c r="CL73" s="37">
        <v>118.03332256606829</v>
      </c>
      <c r="CM73" s="37">
        <v>118.0174465642859</v>
      </c>
      <c r="CN73" s="37">
        <v>118.03332256606829</v>
      </c>
      <c r="CO73" s="37">
        <v>117.96424425307077</v>
      </c>
      <c r="CP73" s="37">
        <v>117.96424425307077</v>
      </c>
      <c r="CQ73" s="37">
        <v>117.96424425307077</v>
      </c>
      <c r="CR73" s="37">
        <v>117.96424425307077</v>
      </c>
      <c r="CS73" s="37">
        <v>116.10120562395207</v>
      </c>
      <c r="CT73" s="37">
        <v>117.96424425307077</v>
      </c>
      <c r="CU73" s="37">
        <v>117.12020072009622</v>
      </c>
      <c r="CV73" s="37">
        <v>117.20301850459286</v>
      </c>
      <c r="CW73" s="37">
        <v>118.18733061510183</v>
      </c>
      <c r="CX73" s="37">
        <v>118.18448108359095</v>
      </c>
      <c r="CY73" s="37">
        <v>118.18695360431852</v>
      </c>
      <c r="CZ73" s="37">
        <v>117.17920450191922</v>
      </c>
      <c r="DA73" s="37">
        <v>117.17920450191922</v>
      </c>
      <c r="DB73" s="37">
        <v>117.17882749113588</v>
      </c>
      <c r="DC73" s="37">
        <v>117.17882749113588</v>
      </c>
      <c r="DD73" s="37">
        <v>117.17882749113588</v>
      </c>
      <c r="DE73" s="37">
        <v>117.17882749113588</v>
      </c>
      <c r="DF73" s="37">
        <v>119.83019429283667</v>
      </c>
      <c r="DG73" s="37">
        <v>121.0703890851123</v>
      </c>
      <c r="DH73" s="37">
        <v>121.0703890851123</v>
      </c>
      <c r="DI73" s="37">
        <v>121.0703890851123</v>
      </c>
      <c r="DJ73" s="37">
        <v>121.0703890851123</v>
      </c>
      <c r="DK73" s="37">
        <v>121.0703890851123</v>
      </c>
      <c r="DL73" s="37">
        <v>121.0703890851123</v>
      </c>
      <c r="DM73" s="37">
        <v>120.98598473181487</v>
      </c>
      <c r="DN73" s="37">
        <v>120.96088843348255</v>
      </c>
      <c r="DO73" s="37">
        <v>120.95661349719971</v>
      </c>
      <c r="DP73" s="37">
        <v>120.95661349719991</v>
      </c>
      <c r="DQ73" s="37">
        <v>125.40682681684899</v>
      </c>
      <c r="DR73" s="37">
        <v>125.40682681684899</v>
      </c>
      <c r="DS73" s="37">
        <v>125.40682681684899</v>
      </c>
      <c r="DT73" s="35">
        <v>100</v>
      </c>
      <c r="DU73" s="37">
        <v>102.64621292278487</v>
      </c>
      <c r="DV73" s="37">
        <v>129.68108709892215</v>
      </c>
      <c r="DW73" s="37">
        <f t="shared" si="3"/>
        <v>2.6462129227848692</v>
      </c>
      <c r="DX73" s="37">
        <f t="shared" si="4"/>
        <v>-17.403420641772158</v>
      </c>
      <c r="DZ73" s="36">
        <f t="shared" si="5"/>
        <v>0.77112246848855381</v>
      </c>
    </row>
    <row r="74" spans="1:130" s="36" customFormat="1" ht="13.5" customHeight="1">
      <c r="A74" s="52" t="s">
        <v>55</v>
      </c>
      <c r="B74" s="35">
        <v>9.7556851834514084</v>
      </c>
      <c r="C74" s="35">
        <v>78.533880048523883</v>
      </c>
      <c r="D74" s="35">
        <v>76.056828176203894</v>
      </c>
      <c r="E74" s="35">
        <v>76.099296009213901</v>
      </c>
      <c r="F74" s="35">
        <v>77.080944290453559</v>
      </c>
      <c r="G74" s="35">
        <v>78.587092651139258</v>
      </c>
      <c r="H74" s="35">
        <v>84.253296956254772</v>
      </c>
      <c r="I74" s="35">
        <v>91.110723347502528</v>
      </c>
      <c r="J74" s="35">
        <v>90.51860386753944</v>
      </c>
      <c r="K74" s="35">
        <v>88.394467153602605</v>
      </c>
      <c r="L74" s="35">
        <v>88.941054341246897</v>
      </c>
      <c r="M74" s="35">
        <v>88.701491611378742</v>
      </c>
      <c r="N74" s="35">
        <v>90.416038223331711</v>
      </c>
      <c r="O74" s="35">
        <v>89.413398718476287</v>
      </c>
      <c r="P74" s="35">
        <v>90.39254696516258</v>
      </c>
      <c r="Q74" s="35">
        <v>88.176429048236486</v>
      </c>
      <c r="R74" s="35">
        <v>87.389586683624557</v>
      </c>
      <c r="S74" s="35">
        <v>87.72869323579171</v>
      </c>
      <c r="T74" s="35">
        <v>87.361353508346326</v>
      </c>
      <c r="U74" s="35">
        <v>87.474884648891447</v>
      </c>
      <c r="V74" s="35">
        <v>87.325817439568553</v>
      </c>
      <c r="W74" s="35">
        <v>87.363561542519392</v>
      </c>
      <c r="X74" s="35">
        <v>87.344021270175801</v>
      </c>
      <c r="Y74" s="35">
        <v>87.903127066140996</v>
      </c>
      <c r="Z74" s="35">
        <v>87.793190206787386</v>
      </c>
      <c r="AA74" s="35">
        <v>92.320075305586528</v>
      </c>
      <c r="AB74" s="35">
        <v>93.289302696997524</v>
      </c>
      <c r="AC74" s="35">
        <v>95.628092337332831</v>
      </c>
      <c r="AD74" s="35">
        <v>95.826956527874557</v>
      </c>
      <c r="AE74" s="35">
        <v>95.771182912803809</v>
      </c>
      <c r="AF74" s="35">
        <v>95.728956334464044</v>
      </c>
      <c r="AG74" s="35">
        <v>95.744968732658933</v>
      </c>
      <c r="AH74" s="35">
        <v>96.005641278285765</v>
      </c>
      <c r="AI74" s="35">
        <v>93.628534774255471</v>
      </c>
      <c r="AJ74" s="35">
        <v>93.718449910205223</v>
      </c>
      <c r="AK74" s="35">
        <v>93.572271407244088</v>
      </c>
      <c r="AL74" s="35">
        <v>93.536519515577226</v>
      </c>
      <c r="AM74" s="35">
        <v>93.965301490049526</v>
      </c>
      <c r="AN74" s="35">
        <v>93.851172686119227</v>
      </c>
      <c r="AO74" s="35">
        <v>93.944391572448211</v>
      </c>
      <c r="AP74" s="35">
        <v>94.761770959619113</v>
      </c>
      <c r="AQ74" s="35">
        <v>94.904404986670855</v>
      </c>
      <c r="AR74" s="35">
        <v>94.760476022284536</v>
      </c>
      <c r="AS74" s="35">
        <v>96.772592817331244</v>
      </c>
      <c r="AT74" s="35">
        <v>96.761411531499974</v>
      </c>
      <c r="AU74" s="35">
        <v>96.884679604695478</v>
      </c>
      <c r="AV74" s="35">
        <v>100.0617419480423</v>
      </c>
      <c r="AW74" s="35">
        <v>100.16780229627253</v>
      </c>
      <c r="AX74" s="35">
        <v>100</v>
      </c>
      <c r="AY74" s="35">
        <v>99.999999999999972</v>
      </c>
      <c r="AZ74" s="35">
        <v>101.64952832825516</v>
      </c>
      <c r="BA74" s="35">
        <v>102.14771823659288</v>
      </c>
      <c r="BB74" s="35">
        <v>102.14627356173733</v>
      </c>
      <c r="BC74" s="35">
        <v>101.40187620377684</v>
      </c>
      <c r="BD74" s="35">
        <v>101.25557551797189</v>
      </c>
      <c r="BE74" s="35">
        <v>101.57344722363196</v>
      </c>
      <c r="BF74" s="35">
        <v>101.64040945454323</v>
      </c>
      <c r="BG74" s="35">
        <v>101.78796906943899</v>
      </c>
      <c r="BH74" s="35">
        <v>101.46049497133644</v>
      </c>
      <c r="BI74" s="35">
        <v>101.3327153823067</v>
      </c>
      <c r="BJ74" s="35">
        <v>101.60928308715212</v>
      </c>
      <c r="BK74" s="35">
        <v>101.62275249511644</v>
      </c>
      <c r="BL74" s="35">
        <v>101.7007736513572</v>
      </c>
      <c r="BM74" s="35">
        <v>101.70020308882229</v>
      </c>
      <c r="BN74" s="35">
        <v>102.03599079827075</v>
      </c>
      <c r="BO74" s="35">
        <v>102.27510497866587</v>
      </c>
      <c r="BP74" s="35">
        <v>102.24218780900286</v>
      </c>
      <c r="BQ74" s="35">
        <v>102.12487844200285</v>
      </c>
      <c r="BR74" s="35">
        <v>102.40103137322818</v>
      </c>
      <c r="BS74" s="35">
        <v>102.79313297500155</v>
      </c>
      <c r="BT74" s="35">
        <v>102.5118241538858</v>
      </c>
      <c r="BU74" s="35">
        <v>102.61176925545362</v>
      </c>
      <c r="BV74" s="35">
        <v>102.80974058670823</v>
      </c>
      <c r="BW74" s="35">
        <v>101.81587602829181</v>
      </c>
      <c r="BX74" s="35">
        <v>101.39832074447757</v>
      </c>
      <c r="BY74" s="35">
        <v>101.4152050442184</v>
      </c>
      <c r="BZ74" s="35">
        <v>101.26521539882852</v>
      </c>
      <c r="CA74" s="35">
        <v>101.01217677100736</v>
      </c>
      <c r="CB74" s="35">
        <v>101.07398463204837</v>
      </c>
      <c r="CC74" s="35">
        <v>100.98400251062425</v>
      </c>
      <c r="CD74" s="35">
        <v>100.69274316345033</v>
      </c>
      <c r="CE74" s="35">
        <v>100.27362285224415</v>
      </c>
      <c r="CF74" s="35">
        <v>99.805035985800927</v>
      </c>
      <c r="CG74" s="35">
        <v>99.726199087997443</v>
      </c>
      <c r="CH74" s="35">
        <v>99.474787490252439</v>
      </c>
      <c r="CI74" s="35">
        <v>99.105612009242407</v>
      </c>
      <c r="CJ74" s="35">
        <v>98.743804202267413</v>
      </c>
      <c r="CK74" s="35">
        <v>98.449965909258424</v>
      </c>
      <c r="CL74" s="35">
        <v>98.522137772053668</v>
      </c>
      <c r="CM74" s="35">
        <v>98.415322861614627</v>
      </c>
      <c r="CN74" s="35">
        <v>98.332327394971145</v>
      </c>
      <c r="CO74" s="35">
        <v>98.302369809971836</v>
      </c>
      <c r="CP74" s="35">
        <v>98.177121865328786</v>
      </c>
      <c r="CQ74" s="35">
        <v>98.098013182753064</v>
      </c>
      <c r="CR74" s="35">
        <v>98.036529344157529</v>
      </c>
      <c r="CS74" s="35">
        <v>98.361201998143343</v>
      </c>
      <c r="CT74" s="35">
        <v>98.094349533658857</v>
      </c>
      <c r="CU74" s="35">
        <v>97.362279389954907</v>
      </c>
      <c r="CV74" s="35">
        <v>97.466400067243811</v>
      </c>
      <c r="CW74" s="35">
        <v>97.674349437474689</v>
      </c>
      <c r="CX74" s="35">
        <v>97.678066741659876</v>
      </c>
      <c r="CY74" s="35">
        <v>97.716293145532433</v>
      </c>
      <c r="CZ74" s="35">
        <v>97.538678559189393</v>
      </c>
      <c r="DA74" s="35">
        <v>97.31128307949291</v>
      </c>
      <c r="DB74" s="35">
        <v>97.308477357527579</v>
      </c>
      <c r="DC74" s="35">
        <v>97.010304949083604</v>
      </c>
      <c r="DD74" s="35">
        <v>98.054696650064059</v>
      </c>
      <c r="DE74" s="35">
        <v>98.343665058932459</v>
      </c>
      <c r="DF74" s="35">
        <v>98.632111616987416</v>
      </c>
      <c r="DG74" s="35">
        <v>98.630301375325786</v>
      </c>
      <c r="DH74" s="35">
        <v>98.608987624977019</v>
      </c>
      <c r="DI74" s="35">
        <v>97.332241126315111</v>
      </c>
      <c r="DJ74" s="35">
        <v>97.020790132891904</v>
      </c>
      <c r="DK74" s="35">
        <v>97.151771471712678</v>
      </c>
      <c r="DL74" s="35">
        <v>97.339334959853701</v>
      </c>
      <c r="DM74" s="35">
        <v>97.502177058235347</v>
      </c>
      <c r="DN74" s="35">
        <v>97.956057857881731</v>
      </c>
      <c r="DO74" s="35">
        <v>98.455229798476267</v>
      </c>
      <c r="DP74" s="35">
        <v>117.28674166598117</v>
      </c>
      <c r="DQ74" s="35">
        <v>119.99669843212659</v>
      </c>
      <c r="DR74" s="35">
        <v>154.32541428425625</v>
      </c>
      <c r="DS74" s="35">
        <v>227.25035335447524</v>
      </c>
      <c r="DT74" s="35">
        <v>100</v>
      </c>
      <c r="DU74" s="35">
        <v>103.06433450691205</v>
      </c>
      <c r="DV74" s="35">
        <v>209.7513284263205</v>
      </c>
      <c r="DW74" s="35">
        <f t="shared" si="3"/>
        <v>3.0643345069120329</v>
      </c>
      <c r="DX74" s="35">
        <f t="shared" si="4"/>
        <v>1.4106344751384938</v>
      </c>
      <c r="DZ74" s="36">
        <f t="shared" si="5"/>
        <v>0.47675502582157459</v>
      </c>
    </row>
    <row r="75" spans="1:130" s="36" customFormat="1" ht="13">
      <c r="A75" s="3" t="s">
        <v>56</v>
      </c>
      <c r="B75" s="35">
        <v>0.85589645880186582</v>
      </c>
      <c r="C75" s="35">
        <v>114.15513579985809</v>
      </c>
      <c r="D75" s="35">
        <v>113.62300399740526</v>
      </c>
      <c r="E75" s="35">
        <v>117.76158804870467</v>
      </c>
      <c r="F75" s="35">
        <v>136.45850150658379</v>
      </c>
      <c r="G75" s="35">
        <v>137.30827447241998</v>
      </c>
      <c r="H75" s="35">
        <v>134.48446950834369</v>
      </c>
      <c r="I75" s="35">
        <v>134.9511310584935</v>
      </c>
      <c r="J75" s="35">
        <v>134.069785393914</v>
      </c>
      <c r="K75" s="35">
        <v>133.69920202974325</v>
      </c>
      <c r="L75" s="35">
        <v>137.10234858021636</v>
      </c>
      <c r="M75" s="35">
        <v>131.63335563633328</v>
      </c>
      <c r="N75" s="35">
        <v>137.98784182770251</v>
      </c>
      <c r="O75" s="35">
        <v>134.80613389419338</v>
      </c>
      <c r="P75" s="35">
        <v>137.06281615834035</v>
      </c>
      <c r="Q75" s="35">
        <v>106.66617871986837</v>
      </c>
      <c r="R75" s="35">
        <v>103.57741779383088</v>
      </c>
      <c r="S75" s="35">
        <v>103.30105343535502</v>
      </c>
      <c r="T75" s="35">
        <v>103.41603087833811</v>
      </c>
      <c r="U75" s="35">
        <v>104.27839403063267</v>
      </c>
      <c r="V75" s="35">
        <v>104.31052554684345</v>
      </c>
      <c r="W75" s="35">
        <v>102.92935238516711</v>
      </c>
      <c r="X75" s="35">
        <v>102.23735373795583</v>
      </c>
      <c r="Y75" s="35">
        <v>103.76036968042587</v>
      </c>
      <c r="Z75" s="35">
        <v>101.97489979002773</v>
      </c>
      <c r="AA75" s="35">
        <v>101.68845779074071</v>
      </c>
      <c r="AB75" s="35">
        <v>101.94013510601459</v>
      </c>
      <c r="AC75" s="35">
        <v>100.4526717160109</v>
      </c>
      <c r="AD75" s="35">
        <v>102.99599362382249</v>
      </c>
      <c r="AE75" s="35">
        <v>102.54637903988574</v>
      </c>
      <c r="AF75" s="35">
        <v>102.5839659882364</v>
      </c>
      <c r="AG75" s="35">
        <v>102.76078763744948</v>
      </c>
      <c r="AH75" s="35">
        <v>104.5733173286385</v>
      </c>
      <c r="AI75" s="35">
        <v>104.62951451210949</v>
      </c>
      <c r="AJ75" s="35">
        <v>106.75405185266564</v>
      </c>
      <c r="AK75" s="35">
        <v>102.36075635841809</v>
      </c>
      <c r="AL75" s="35">
        <v>100.58215689851988</v>
      </c>
      <c r="AM75" s="35">
        <v>101.23198998408624</v>
      </c>
      <c r="AN75" s="35">
        <v>101.66231506562772</v>
      </c>
      <c r="AO75" s="35">
        <v>99.844480140798353</v>
      </c>
      <c r="AP75" s="35">
        <v>101.60704762177461</v>
      </c>
      <c r="AQ75" s="35">
        <v>104.23636606202187</v>
      </c>
      <c r="AR75" s="35">
        <v>104.37040761108659</v>
      </c>
      <c r="AS75" s="35">
        <v>102.99751562057345</v>
      </c>
      <c r="AT75" s="35">
        <v>97.762067048556275</v>
      </c>
      <c r="AU75" s="35">
        <v>96.142221351107708</v>
      </c>
      <c r="AV75" s="35">
        <v>95.912082866597927</v>
      </c>
      <c r="AW75" s="35">
        <v>104.43049759658646</v>
      </c>
      <c r="AX75" s="35">
        <v>100</v>
      </c>
      <c r="AY75" s="35">
        <v>100.00000000000001</v>
      </c>
      <c r="AZ75" s="35">
        <v>99.989200210458904</v>
      </c>
      <c r="BA75" s="35">
        <v>99.815904482858343</v>
      </c>
      <c r="BB75" s="35">
        <v>100.92810094954734</v>
      </c>
      <c r="BC75" s="35">
        <v>98.715443053119287</v>
      </c>
      <c r="BD75" s="35">
        <v>98.665119776046012</v>
      </c>
      <c r="BE75" s="35">
        <v>97.626085318921767</v>
      </c>
      <c r="BF75" s="35">
        <v>97.512628667672715</v>
      </c>
      <c r="BG75" s="35">
        <v>97.493182447101731</v>
      </c>
      <c r="BH75" s="35">
        <v>97.084995109718989</v>
      </c>
      <c r="BI75" s="35">
        <v>97.076939084273931</v>
      </c>
      <c r="BJ75" s="35">
        <v>97.066127039671386</v>
      </c>
      <c r="BK75" s="35">
        <v>97.768270731751088</v>
      </c>
      <c r="BL75" s="35">
        <v>97.263931054058759</v>
      </c>
      <c r="BM75" s="35">
        <v>97.27541230772394</v>
      </c>
      <c r="BN75" s="35">
        <v>97.23068658507826</v>
      </c>
      <c r="BO75" s="35">
        <v>97.244445740453045</v>
      </c>
      <c r="BP75" s="35">
        <v>97.251469892517378</v>
      </c>
      <c r="BQ75" s="35">
        <v>97.313421288168868</v>
      </c>
      <c r="BR75" s="35">
        <v>97.289314007168571</v>
      </c>
      <c r="BS75" s="35">
        <v>96.690404067227064</v>
      </c>
      <c r="BT75" s="35">
        <v>96.694066075134373</v>
      </c>
      <c r="BU75" s="35">
        <v>97.22931581789598</v>
      </c>
      <c r="BV75" s="35">
        <v>97.230802268125174</v>
      </c>
      <c r="BW75" s="35">
        <v>94.081567663425943</v>
      </c>
      <c r="BX75" s="35">
        <v>94.124559608080787</v>
      </c>
      <c r="BY75" s="35">
        <v>94.124559608080787</v>
      </c>
      <c r="BZ75" s="35">
        <v>93.944938151385472</v>
      </c>
      <c r="CA75" s="35">
        <v>93.916349020208457</v>
      </c>
      <c r="CB75" s="35">
        <v>93.914426798249764</v>
      </c>
      <c r="CC75" s="35">
        <v>93.84831971612509</v>
      </c>
      <c r="CD75" s="35">
        <v>93.833681454698294</v>
      </c>
      <c r="CE75" s="35">
        <v>93.84831971612509</v>
      </c>
      <c r="CF75" s="35">
        <v>93.837078219230804</v>
      </c>
      <c r="CG75" s="35">
        <v>93.834246120735386</v>
      </c>
      <c r="CH75" s="35">
        <v>93.820148729705053</v>
      </c>
      <c r="CI75" s="35">
        <v>93.847004668788912</v>
      </c>
      <c r="CJ75" s="35">
        <v>93.554169929805994</v>
      </c>
      <c r="CK75" s="35">
        <v>93.539238483792516</v>
      </c>
      <c r="CL75" s="35">
        <v>93.543215596154525</v>
      </c>
      <c r="CM75" s="35">
        <v>93.543323924559616</v>
      </c>
      <c r="CN75" s="35">
        <v>93.537914077717602</v>
      </c>
      <c r="CO75" s="35">
        <v>93.659559169660142</v>
      </c>
      <c r="CP75" s="35">
        <v>93.631726279894295</v>
      </c>
      <c r="CQ75" s="35">
        <v>93.284460780745249</v>
      </c>
      <c r="CR75" s="35">
        <v>93.286081963606492</v>
      </c>
      <c r="CS75" s="35">
        <v>93.227553712052639</v>
      </c>
      <c r="CT75" s="35">
        <v>93.285011999267368</v>
      </c>
      <c r="CU75" s="35">
        <v>93.195074209393894</v>
      </c>
      <c r="CV75" s="35">
        <v>93.234047420301494</v>
      </c>
      <c r="CW75" s="35">
        <v>94.459353366118691</v>
      </c>
      <c r="CX75" s="35">
        <v>94.444556827531841</v>
      </c>
      <c r="CY75" s="35">
        <v>94.444831162675129</v>
      </c>
      <c r="CZ75" s="35">
        <v>94.423556686096632</v>
      </c>
      <c r="DA75" s="35">
        <v>94.519150845302804</v>
      </c>
      <c r="DB75" s="35">
        <v>94.540516226581502</v>
      </c>
      <c r="DC75" s="35">
        <v>94.620369645568999</v>
      </c>
      <c r="DD75" s="35">
        <v>95.301462411931922</v>
      </c>
      <c r="DE75" s="35">
        <v>95.289239910059322</v>
      </c>
      <c r="DF75" s="35">
        <v>93.754869006834753</v>
      </c>
      <c r="DG75" s="35">
        <v>93.863752729764272</v>
      </c>
      <c r="DH75" s="35">
        <v>93.841931056895007</v>
      </c>
      <c r="DI75" s="35">
        <v>93.858062081025381</v>
      </c>
      <c r="DJ75" s="35">
        <v>89.565935636390094</v>
      </c>
      <c r="DK75" s="35">
        <v>89.596526869495506</v>
      </c>
      <c r="DL75" s="35">
        <v>89.58534761862127</v>
      </c>
      <c r="DM75" s="35">
        <v>89.475338843570981</v>
      </c>
      <c r="DN75" s="35">
        <v>89.443877467348855</v>
      </c>
      <c r="DO75" s="35">
        <v>90.034043709260942</v>
      </c>
      <c r="DP75" s="35">
        <v>94.764472561150697</v>
      </c>
      <c r="DQ75" s="35">
        <v>95.05702501824679</v>
      </c>
      <c r="DR75" s="35">
        <v>104.11996784499136</v>
      </c>
      <c r="DS75" s="35">
        <v>109.1696331267154</v>
      </c>
      <c r="DT75" s="35">
        <v>100</v>
      </c>
      <c r="DU75" s="35">
        <v>102.67330735993579</v>
      </c>
      <c r="DV75" s="35">
        <v>109.86240305271296</v>
      </c>
      <c r="DW75" s="35">
        <f t="shared" si="3"/>
        <v>2.6733073599357908</v>
      </c>
      <c r="DX75" s="35">
        <f t="shared" si="4"/>
        <v>6.5621720202789078</v>
      </c>
      <c r="DZ75" s="36">
        <f t="shared" si="5"/>
        <v>0.91022949818437071</v>
      </c>
    </row>
    <row r="76" spans="1:130">
      <c r="A76" s="1" t="s">
        <v>57</v>
      </c>
      <c r="B76" s="37">
        <v>0.66485972215743272</v>
      </c>
      <c r="C76" s="37">
        <v>133.05561964401232</v>
      </c>
      <c r="D76" s="37">
        <v>133.05561964401232</v>
      </c>
      <c r="E76" s="37">
        <v>138.31490029509615</v>
      </c>
      <c r="F76" s="37">
        <v>150.25998302534876</v>
      </c>
      <c r="G76" s="37">
        <v>151.31616989729014</v>
      </c>
      <c r="H76" s="37">
        <v>146.69575120931481</v>
      </c>
      <c r="I76" s="37">
        <v>146.69575120931481</v>
      </c>
      <c r="J76" s="37">
        <v>146.25802575728133</v>
      </c>
      <c r="K76" s="37">
        <v>146.2952191732314</v>
      </c>
      <c r="L76" s="37">
        <v>151.24043646694415</v>
      </c>
      <c r="M76" s="37">
        <v>144.73248486555332</v>
      </c>
      <c r="N76" s="37">
        <v>152.57144229109593</v>
      </c>
      <c r="O76" s="37">
        <v>148.60764555566507</v>
      </c>
      <c r="P76" s="37">
        <v>149.10916663788635</v>
      </c>
      <c r="Q76" s="37">
        <v>107.26048614763046</v>
      </c>
      <c r="R76" s="37">
        <v>103.20886072203571</v>
      </c>
      <c r="S76" s="37">
        <v>102.65449496843944</v>
      </c>
      <c r="T76" s="37">
        <v>103.25407476182377</v>
      </c>
      <c r="U76" s="37">
        <v>104.18978840697029</v>
      </c>
      <c r="V76" s="37">
        <v>104.80421264736241</v>
      </c>
      <c r="W76" s="37">
        <v>102.90920790126846</v>
      </c>
      <c r="X76" s="37">
        <v>101.38106410965699</v>
      </c>
      <c r="Y76" s="37">
        <v>103.58886931197203</v>
      </c>
      <c r="Z76" s="37">
        <v>101.43020154999152</v>
      </c>
      <c r="AA76" s="37">
        <v>101.19521202013823</v>
      </c>
      <c r="AB76" s="37">
        <v>101.55200066421364</v>
      </c>
      <c r="AC76" s="37">
        <v>99.482759584195847</v>
      </c>
      <c r="AD76" s="37">
        <v>102.58870352466997</v>
      </c>
      <c r="AE76" s="37">
        <v>101.94636421527653</v>
      </c>
      <c r="AF76" s="37">
        <v>101.94440829766776</v>
      </c>
      <c r="AG76" s="37">
        <v>103.2750709386036</v>
      </c>
      <c r="AH76" s="37">
        <v>105.6865576834697</v>
      </c>
      <c r="AI76" s="37">
        <v>104.45044436585292</v>
      </c>
      <c r="AJ76" s="37">
        <v>106.81935331243294</v>
      </c>
      <c r="AK76" s="37">
        <v>103.36243525846186</v>
      </c>
      <c r="AL76" s="37">
        <v>101.19998871688344</v>
      </c>
      <c r="AM76" s="37">
        <v>102.3656623894607</v>
      </c>
      <c r="AN76" s="37">
        <v>102.572617100255</v>
      </c>
      <c r="AO76" s="37">
        <v>100.24912003665948</v>
      </c>
      <c r="AP76" s="37">
        <v>102.23289949217991</v>
      </c>
      <c r="AQ76" s="37">
        <v>105.46643046633066</v>
      </c>
      <c r="AR76" s="37">
        <v>105.46643046633066</v>
      </c>
      <c r="AS76" s="37">
        <v>103.60913368284382</v>
      </c>
      <c r="AT76" s="37">
        <v>97.098924366465724</v>
      </c>
      <c r="AU76" s="37">
        <v>95.043172556905887</v>
      </c>
      <c r="AV76" s="37">
        <v>94.417997422446518</v>
      </c>
      <c r="AW76" s="37">
        <v>105.06454927275789</v>
      </c>
      <c r="AX76" s="37">
        <v>100</v>
      </c>
      <c r="AY76" s="37">
        <v>100</v>
      </c>
      <c r="AZ76" s="37">
        <v>100</v>
      </c>
      <c r="BA76" s="37">
        <v>99.786025027773178</v>
      </c>
      <c r="BB76" s="37">
        <v>101.18178859296148</v>
      </c>
      <c r="BC76" s="37">
        <v>98.390261462584647</v>
      </c>
      <c r="BD76" s="37">
        <v>98.324879766834002</v>
      </c>
      <c r="BE76" s="37">
        <v>97.005367438101942</v>
      </c>
      <c r="BF76" s="37">
        <v>96.864764764065939</v>
      </c>
      <c r="BG76" s="37">
        <v>96.864764764065939</v>
      </c>
      <c r="BH76" s="37">
        <v>96.360391940243886</v>
      </c>
      <c r="BI76" s="37">
        <v>96.360391940243886</v>
      </c>
      <c r="BJ76" s="37">
        <v>96.360391940243886</v>
      </c>
      <c r="BK76" s="37">
        <v>97.235625245520183</v>
      </c>
      <c r="BL76" s="37">
        <v>96.561588273019709</v>
      </c>
      <c r="BM76" s="37">
        <v>96.561588273019709</v>
      </c>
      <c r="BN76" s="37">
        <v>96.561588273019709</v>
      </c>
      <c r="BO76" s="37">
        <v>96.561588273019709</v>
      </c>
      <c r="BP76" s="37">
        <v>96.561588273019709</v>
      </c>
      <c r="BQ76" s="37">
        <v>96.623531375099077</v>
      </c>
      <c r="BR76" s="37">
        <v>96.623531375099077</v>
      </c>
      <c r="BS76" s="37">
        <v>95.874264819478597</v>
      </c>
      <c r="BT76" s="37">
        <v>95.874264819478597</v>
      </c>
      <c r="BU76" s="37">
        <v>96.512445174145071</v>
      </c>
      <c r="BV76" s="37">
        <v>96.512445174145071</v>
      </c>
      <c r="BW76" s="37">
        <v>92.49314603203058</v>
      </c>
      <c r="BX76" s="37">
        <v>92.49314603203058</v>
      </c>
      <c r="BY76" s="37">
        <v>92.49314603203058</v>
      </c>
      <c r="BZ76" s="37">
        <v>92.298710256747171</v>
      </c>
      <c r="CA76" s="37">
        <v>92.298710256747171</v>
      </c>
      <c r="CB76" s="37">
        <v>92.298710256747171</v>
      </c>
      <c r="CC76" s="37">
        <v>92.298710256747171</v>
      </c>
      <c r="CD76" s="37">
        <v>92.298710256747171</v>
      </c>
      <c r="CE76" s="37">
        <v>92.298710256747171</v>
      </c>
      <c r="CF76" s="37">
        <v>92.298710256747171</v>
      </c>
      <c r="CG76" s="37">
        <v>92.298710256747171</v>
      </c>
      <c r="CH76" s="37">
        <v>92.298710256747171</v>
      </c>
      <c r="CI76" s="37">
        <v>92.298710256747171</v>
      </c>
      <c r="CJ76" s="37">
        <v>91.987555072499035</v>
      </c>
      <c r="CK76" s="37">
        <v>91.987555072499035</v>
      </c>
      <c r="CL76" s="37">
        <v>91.987555072499035</v>
      </c>
      <c r="CM76" s="37">
        <v>91.987555072499035</v>
      </c>
      <c r="CN76" s="37">
        <v>91.987555072499035</v>
      </c>
      <c r="CO76" s="37">
        <v>92.110738999670531</v>
      </c>
      <c r="CP76" s="37">
        <v>92.110738999670531</v>
      </c>
      <c r="CQ76" s="37">
        <v>91.854240816176642</v>
      </c>
      <c r="CR76" s="37">
        <v>91.854240816176642</v>
      </c>
      <c r="CS76" s="37">
        <v>91.854240816176642</v>
      </c>
      <c r="CT76" s="37">
        <v>91.854240816176642</v>
      </c>
      <c r="CU76" s="37">
        <v>91.854240816176642</v>
      </c>
      <c r="CV76" s="37">
        <v>91.854240816176642</v>
      </c>
      <c r="CW76" s="37">
        <v>93.324310171978766</v>
      </c>
      <c r="CX76" s="37">
        <v>93.324310171978766</v>
      </c>
      <c r="CY76" s="37">
        <v>93.324310171978766</v>
      </c>
      <c r="CZ76" s="37">
        <v>93.324310171978766</v>
      </c>
      <c r="DA76" s="37">
        <v>93.324310171978766</v>
      </c>
      <c r="DB76" s="37">
        <v>93.324310171978766</v>
      </c>
      <c r="DC76" s="37">
        <v>93.324310171978766</v>
      </c>
      <c r="DD76" s="37">
        <v>93.324310171978766</v>
      </c>
      <c r="DE76" s="37">
        <v>93.324310171978766</v>
      </c>
      <c r="DF76" s="37">
        <v>91.364308495361811</v>
      </c>
      <c r="DG76" s="37">
        <v>91.364308495361811</v>
      </c>
      <c r="DH76" s="37">
        <v>91.364308495361811</v>
      </c>
      <c r="DI76" s="37">
        <v>91.364308495361726</v>
      </c>
      <c r="DJ76" s="37">
        <v>85.838908621877877</v>
      </c>
      <c r="DK76" s="37">
        <v>85.838908621877877</v>
      </c>
      <c r="DL76" s="37">
        <v>85.826075884408866</v>
      </c>
      <c r="DM76" s="37">
        <v>85.826075884408866</v>
      </c>
      <c r="DN76" s="37">
        <v>85.826075884408866</v>
      </c>
      <c r="DO76" s="37">
        <v>86.180530777855026</v>
      </c>
      <c r="DP76" s="37">
        <v>86.180530777855026</v>
      </c>
      <c r="DQ76" s="37">
        <v>86.180530777855026</v>
      </c>
      <c r="DR76" s="37">
        <v>94.122660245768245</v>
      </c>
      <c r="DS76" s="37">
        <v>94.122660245768245</v>
      </c>
      <c r="DT76" s="35">
        <v>100</v>
      </c>
      <c r="DU76" s="37">
        <v>102.85423982129831</v>
      </c>
      <c r="DV76" s="37">
        <v>94.122660245768245</v>
      </c>
      <c r="DW76" s="37">
        <f t="shared" si="3"/>
        <v>2.8542398212983073</v>
      </c>
      <c r="DX76" s="37">
        <f t="shared" si="4"/>
        <v>9.45193111714579</v>
      </c>
      <c r="DZ76" s="36">
        <f t="shared" si="5"/>
        <v>1.0624434088335917</v>
      </c>
    </row>
    <row r="77" spans="1:130" ht="13.5" customHeight="1">
      <c r="A77" s="1" t="s">
        <v>58</v>
      </c>
      <c r="B77" s="37">
        <v>0.10382492652933151</v>
      </c>
      <c r="C77" s="37">
        <v>81.574525385135772</v>
      </c>
      <c r="D77" s="37">
        <v>81.574525385135772</v>
      </c>
      <c r="E77" s="37">
        <v>81.947041547211185</v>
      </c>
      <c r="F77" s="37">
        <v>81.947041547211185</v>
      </c>
      <c r="G77" s="37">
        <v>81.947041547211185</v>
      </c>
      <c r="H77" s="37">
        <v>81.953989236775101</v>
      </c>
      <c r="I77" s="37">
        <v>81.953989236775101</v>
      </c>
      <c r="J77" s="37">
        <v>81.948809744655321</v>
      </c>
      <c r="K77" s="37">
        <v>79.204565368093114</v>
      </c>
      <c r="L77" s="37">
        <v>79.204565368093114</v>
      </c>
      <c r="M77" s="37">
        <v>79.204565368093114</v>
      </c>
      <c r="N77" s="37">
        <v>79.401713451750837</v>
      </c>
      <c r="O77" s="37">
        <v>79.401713451750837</v>
      </c>
      <c r="P77" s="37">
        <v>91.589026868260646</v>
      </c>
      <c r="Q77" s="37">
        <v>105.64696248995116</v>
      </c>
      <c r="R77" s="37">
        <v>105.82471350434051</v>
      </c>
      <c r="S77" s="37">
        <v>105.94896230046595</v>
      </c>
      <c r="T77" s="37">
        <v>105.81999977322282</v>
      </c>
      <c r="U77" s="37">
        <v>105.80215942452108</v>
      </c>
      <c r="V77" s="37">
        <v>101.99992185160468</v>
      </c>
      <c r="W77" s="37">
        <v>102.94667579322456</v>
      </c>
      <c r="X77" s="37">
        <v>106.7189918302297</v>
      </c>
      <c r="Y77" s="37">
        <v>105.80215942452108</v>
      </c>
      <c r="Z77" s="37">
        <v>105.80215942452108</v>
      </c>
      <c r="AA77" s="37">
        <v>105.80215942452108</v>
      </c>
      <c r="AB77" s="37">
        <v>105.80215942452108</v>
      </c>
      <c r="AC77" s="37">
        <v>105.80215942452108</v>
      </c>
      <c r="AD77" s="37">
        <v>105.80215942452108</v>
      </c>
      <c r="AE77" s="37">
        <v>105.80215942452108</v>
      </c>
      <c r="AF77" s="37">
        <v>105.80215942452108</v>
      </c>
      <c r="AG77" s="37">
        <v>98.498596387928956</v>
      </c>
      <c r="AH77" s="37">
        <v>98.498596387928956</v>
      </c>
      <c r="AI77" s="37">
        <v>107.56832947363468</v>
      </c>
      <c r="AJ77" s="37">
        <v>110.30637841818674</v>
      </c>
      <c r="AK77" s="37">
        <v>97.098924366465724</v>
      </c>
      <c r="AL77" s="37">
        <v>97.098924366465724</v>
      </c>
      <c r="AM77" s="37">
        <v>97.098924366465724</v>
      </c>
      <c r="AN77" s="37">
        <v>97.098924366465724</v>
      </c>
      <c r="AO77" s="37">
        <v>97.098924366465724</v>
      </c>
      <c r="AP77" s="37">
        <v>98.498596387928956</v>
      </c>
      <c r="AQ77" s="37">
        <v>98.498596387928956</v>
      </c>
      <c r="AR77" s="37">
        <v>98.498596387928956</v>
      </c>
      <c r="AS77" s="37">
        <v>97.72339367319401</v>
      </c>
      <c r="AT77" s="37">
        <v>97.098924366465724</v>
      </c>
      <c r="AU77" s="37">
        <v>97.098924366465724</v>
      </c>
      <c r="AV77" s="37">
        <v>97.098924366465724</v>
      </c>
      <c r="AW77" s="37">
        <v>100</v>
      </c>
      <c r="AX77" s="37">
        <v>100</v>
      </c>
      <c r="AY77" s="37">
        <v>100.00000000000001</v>
      </c>
      <c r="AZ77" s="37">
        <v>100.00000000000001</v>
      </c>
      <c r="BA77" s="37">
        <v>100.00000000000001</v>
      </c>
      <c r="BB77" s="37">
        <v>100.00000000000001</v>
      </c>
      <c r="BC77" s="37">
        <v>100.00000000000001</v>
      </c>
      <c r="BD77" s="37">
        <v>100.00000000000001</v>
      </c>
      <c r="BE77" s="37">
        <v>100.00000000000001</v>
      </c>
      <c r="BF77" s="37">
        <v>100.00000000000001</v>
      </c>
      <c r="BG77" s="37">
        <v>100.00000000000001</v>
      </c>
      <c r="BH77" s="37">
        <v>100.00000000000001</v>
      </c>
      <c r="BI77" s="37">
        <v>100.00000000000001</v>
      </c>
      <c r="BJ77" s="37">
        <v>100.00000000000001</v>
      </c>
      <c r="BK77" s="37">
        <v>100.00000000000001</v>
      </c>
      <c r="BL77" s="37">
        <v>100.00000000000001</v>
      </c>
      <c r="BM77" s="37">
        <v>100.00000000000001</v>
      </c>
      <c r="BN77" s="37">
        <v>100.00000000000001</v>
      </c>
      <c r="BO77" s="37">
        <v>100.00000000000001</v>
      </c>
      <c r="BP77" s="37">
        <v>100.00000000000001</v>
      </c>
      <c r="BQ77" s="37">
        <v>100.00000000000001</v>
      </c>
      <c r="BR77" s="37">
        <v>100.00000000000001</v>
      </c>
      <c r="BS77" s="37">
        <v>100.00000000000001</v>
      </c>
      <c r="BT77" s="37">
        <v>100.00000000000001</v>
      </c>
      <c r="BU77" s="37">
        <v>100.00000000000001</v>
      </c>
      <c r="BV77" s="37">
        <v>100.00000000000001</v>
      </c>
      <c r="BW77" s="37">
        <v>100.00000000000001</v>
      </c>
      <c r="BX77" s="37">
        <v>100.00000000000001</v>
      </c>
      <c r="BY77" s="37">
        <v>100.00000000000001</v>
      </c>
      <c r="BZ77" s="37">
        <v>100.00000000000001</v>
      </c>
      <c r="CA77" s="37">
        <v>100.00000000000001</v>
      </c>
      <c r="CB77" s="37">
        <v>100.00000000000001</v>
      </c>
      <c r="CC77" s="37">
        <v>100.00000000000001</v>
      </c>
      <c r="CD77" s="37">
        <v>100.00000000000001</v>
      </c>
      <c r="CE77" s="37">
        <v>100.00000000000001</v>
      </c>
      <c r="CF77" s="37">
        <v>100.00000000000001</v>
      </c>
      <c r="CG77" s="37">
        <v>100.00000000000001</v>
      </c>
      <c r="CH77" s="37">
        <v>100.00000000000001</v>
      </c>
      <c r="CI77" s="37">
        <v>100.00000000000001</v>
      </c>
      <c r="CJ77" s="37">
        <v>100.00000000000001</v>
      </c>
      <c r="CK77" s="37">
        <v>100.00000000000001</v>
      </c>
      <c r="CL77" s="37">
        <v>100.00000000000001</v>
      </c>
      <c r="CM77" s="37">
        <v>100.00000000000001</v>
      </c>
      <c r="CN77" s="37">
        <v>100.00000000000001</v>
      </c>
      <c r="CO77" s="37">
        <v>100.00000000000001</v>
      </c>
      <c r="CP77" s="37">
        <v>100.00000000000001</v>
      </c>
      <c r="CQ77" s="37">
        <v>100.00000000000001</v>
      </c>
      <c r="CR77" s="37">
        <v>100.00000000000001</v>
      </c>
      <c r="CS77" s="37">
        <v>100.00000000000001</v>
      </c>
      <c r="CT77" s="37">
        <v>100.00000000000001</v>
      </c>
      <c r="CU77" s="37">
        <v>100.00000000000001</v>
      </c>
      <c r="CV77" s="37">
        <v>100.00000000000001</v>
      </c>
      <c r="CW77" s="37">
        <v>100.00000000000001</v>
      </c>
      <c r="CX77" s="37">
        <v>100.00000000000001</v>
      </c>
      <c r="CY77" s="37">
        <v>100.00000000000001</v>
      </c>
      <c r="CZ77" s="37">
        <v>100.00000000000001</v>
      </c>
      <c r="DA77" s="37">
        <v>100.00000000000001</v>
      </c>
      <c r="DB77" s="37">
        <v>100.00000000000001</v>
      </c>
      <c r="DC77" s="37">
        <v>100.00000000000001</v>
      </c>
      <c r="DD77" s="37">
        <v>100.00000000000001</v>
      </c>
      <c r="DE77" s="37">
        <v>100.00000000000001</v>
      </c>
      <c r="DF77" s="37">
        <v>100.00000000000001</v>
      </c>
      <c r="DG77" s="37">
        <v>100.00000000000001</v>
      </c>
      <c r="DH77" s="37">
        <v>100.00000000000001</v>
      </c>
      <c r="DI77" s="37">
        <v>100.00000000000001</v>
      </c>
      <c r="DJ77" s="37">
        <v>100.00000000000001</v>
      </c>
      <c r="DK77" s="37">
        <v>100.00000000000001</v>
      </c>
      <c r="DL77" s="37">
        <v>100.00000000000001</v>
      </c>
      <c r="DM77" s="37">
        <v>100.00000000000001</v>
      </c>
      <c r="DN77" s="37">
        <v>100.00000000000001</v>
      </c>
      <c r="DO77" s="37">
        <v>100.00000000000001</v>
      </c>
      <c r="DP77" s="37">
        <v>100.00000000000001</v>
      </c>
      <c r="DQ77" s="37">
        <v>100.00000000000001</v>
      </c>
      <c r="DR77" s="37">
        <v>100.00000000000001</v>
      </c>
      <c r="DS77" s="37">
        <v>100.00000000000001</v>
      </c>
      <c r="DT77" s="35">
        <v>100</v>
      </c>
      <c r="DU77" s="37">
        <v>100</v>
      </c>
      <c r="DV77" s="37">
        <v>100.00000000000001</v>
      </c>
      <c r="DW77" s="37">
        <f t="shared" si="3"/>
        <v>0</v>
      </c>
      <c r="DX77" s="37">
        <f t="shared" si="4"/>
        <v>0</v>
      </c>
      <c r="DZ77" s="36">
        <f t="shared" si="5"/>
        <v>0.99999999999999989</v>
      </c>
    </row>
    <row r="78" spans="1:130">
      <c r="A78" s="1" t="s">
        <v>59</v>
      </c>
      <c r="B78" s="37">
        <v>7.1980990030207068E-2</v>
      </c>
      <c r="C78" s="37"/>
      <c r="D78" s="37"/>
      <c r="E78" s="37"/>
      <c r="F78" s="37">
        <v>111.92663514014214</v>
      </c>
      <c r="G78" s="37">
        <v>105.70278903966128</v>
      </c>
      <c r="H78" s="37">
        <v>114.90888340756864</v>
      </c>
      <c r="I78" s="37">
        <v>120.15095772329188</v>
      </c>
      <c r="J78" s="37">
        <v>113.5920010468478</v>
      </c>
      <c r="K78" s="37">
        <v>112.88610627474235</v>
      </c>
      <c r="L78" s="37">
        <v>107.48825390822427</v>
      </c>
      <c r="M78" s="37">
        <v>102.56769961611515</v>
      </c>
      <c r="N78" s="37">
        <v>103.68585165025021</v>
      </c>
      <c r="O78" s="37">
        <v>101.12854380514841</v>
      </c>
      <c r="P78" s="37">
        <v>105.74568882682503</v>
      </c>
      <c r="Q78" s="37">
        <v>110.17128337362311</v>
      </c>
      <c r="R78" s="37">
        <v>111.12649043472911</v>
      </c>
      <c r="S78" s="37">
        <v>112.76924000487857</v>
      </c>
      <c r="T78" s="37">
        <v>109.25420894048652</v>
      </c>
      <c r="U78" s="37">
        <v>110.3762234367094</v>
      </c>
      <c r="V78" s="37">
        <v>110.37284852201638</v>
      </c>
      <c r="W78" s="37">
        <v>109.57557313886112</v>
      </c>
      <c r="X78" s="37">
        <v>110.79013261727287</v>
      </c>
      <c r="Y78" s="37">
        <v>109.80275311076736</v>
      </c>
      <c r="Z78" s="37">
        <v>108.26089922673474</v>
      </c>
      <c r="AA78" s="37">
        <v>107.03157449654108</v>
      </c>
      <c r="AB78" s="37">
        <v>106.7286517963104</v>
      </c>
      <c r="AC78" s="37">
        <v>108.15458941390509</v>
      </c>
      <c r="AD78" s="37">
        <v>109.70782158175984</v>
      </c>
      <c r="AE78" s="37">
        <v>110.29467103380628</v>
      </c>
      <c r="AF78" s="37">
        <v>110.64443272866916</v>
      </c>
      <c r="AG78" s="37">
        <v>110.99075924250523</v>
      </c>
      <c r="AH78" s="37">
        <v>110.26886498967156</v>
      </c>
      <c r="AI78" s="37">
        <v>109.1967871776384</v>
      </c>
      <c r="AJ78" s="37">
        <v>107.53961969050586</v>
      </c>
      <c r="AK78" s="37">
        <v>106.14674418363587</v>
      </c>
      <c r="AL78" s="37">
        <v>104.97180379306664</v>
      </c>
      <c r="AM78" s="37">
        <v>102.11056316960416</v>
      </c>
      <c r="AN78" s="37">
        <v>105.13379969833085</v>
      </c>
      <c r="AO78" s="37">
        <v>104.7695740833551</v>
      </c>
      <c r="AP78" s="37">
        <v>105.24672675461213</v>
      </c>
      <c r="AQ78" s="37">
        <v>106.64403786365007</v>
      </c>
      <c r="AR78" s="37">
        <v>106.44128986346783</v>
      </c>
      <c r="AS78" s="37">
        <v>106.44128986346783</v>
      </c>
      <c r="AT78" s="37">
        <v>105.22165595974982</v>
      </c>
      <c r="AU78" s="37">
        <v>104.91699758910559</v>
      </c>
      <c r="AV78" s="37">
        <v>108.15972410554517</v>
      </c>
      <c r="AW78" s="37">
        <v>106.9262530515858</v>
      </c>
      <c r="AX78" s="37">
        <v>100</v>
      </c>
      <c r="AY78" s="37">
        <v>100</v>
      </c>
      <c r="AZ78" s="37">
        <v>100.25024627952389</v>
      </c>
      <c r="BA78" s="37">
        <v>100.15364181067719</v>
      </c>
      <c r="BB78" s="37">
        <v>100.46791062275285</v>
      </c>
      <c r="BC78" s="37">
        <v>100.17166023565593</v>
      </c>
      <c r="BD78" s="37">
        <v>100.17166023565593</v>
      </c>
      <c r="BE78" s="37">
        <v>99.982109749043573</v>
      </c>
      <c r="BF78" s="37">
        <v>99.937265272641511</v>
      </c>
      <c r="BG78" s="37">
        <v>99.71007491200956</v>
      </c>
      <c r="BH78" s="37">
        <v>99.788364823456121</v>
      </c>
      <c r="BI78" s="37">
        <v>99.692573925782213</v>
      </c>
      <c r="BJ78" s="37">
        <v>99.564012333564023</v>
      </c>
      <c r="BK78" s="37">
        <v>99.570628264331802</v>
      </c>
      <c r="BL78" s="37">
        <v>99.570628264331802</v>
      </c>
      <c r="BM78" s="37">
        <v>99.707147147310792</v>
      </c>
      <c r="BN78" s="37">
        <v>99.707147147310792</v>
      </c>
      <c r="BO78" s="37">
        <v>99.87075162616614</v>
      </c>
      <c r="BP78" s="37">
        <v>99.87075162616614</v>
      </c>
      <c r="BQ78" s="37">
        <v>100.03524653673782</v>
      </c>
      <c r="BR78" s="37">
        <v>99.748596736133038</v>
      </c>
      <c r="BS78" s="37">
        <v>99.540056465565371</v>
      </c>
      <c r="BT78" s="37">
        <v>99.583599901112208</v>
      </c>
      <c r="BU78" s="37">
        <v>99.641826884931234</v>
      </c>
      <c r="BV78" s="37">
        <v>99.648783155639336</v>
      </c>
      <c r="BW78" s="37">
        <v>99.534339951898573</v>
      </c>
      <c r="BX78" s="37">
        <v>100.04553955017643</v>
      </c>
      <c r="BY78" s="37">
        <v>100.04553955017643</v>
      </c>
      <c r="BZ78" s="37">
        <v>100.11186580454873</v>
      </c>
      <c r="CA78" s="37">
        <v>99.77192415989559</v>
      </c>
      <c r="CB78" s="37">
        <v>99.749067806200202</v>
      </c>
      <c r="CC78" s="37">
        <v>99.317341821417983</v>
      </c>
      <c r="CD78" s="37">
        <v>99.317341821417983</v>
      </c>
      <c r="CE78" s="37">
        <v>99.317341821417983</v>
      </c>
      <c r="CF78" s="37">
        <v>99.183673787963144</v>
      </c>
      <c r="CG78" s="37">
        <v>99.183673787963144</v>
      </c>
      <c r="CH78" s="37">
        <v>99.016047487516843</v>
      </c>
      <c r="CI78" s="37">
        <v>99.337135288410053</v>
      </c>
      <c r="CJ78" s="37">
        <v>98.744806049678587</v>
      </c>
      <c r="CK78" s="37">
        <v>98.567262343175443</v>
      </c>
      <c r="CL78" s="37">
        <v>98.653472359295051</v>
      </c>
      <c r="CM78" s="37">
        <v>98.662137165355006</v>
      </c>
      <c r="CN78" s="37">
        <v>98.582125452811113</v>
      </c>
      <c r="CO78" s="37">
        <v>98.912783889433911</v>
      </c>
      <c r="CP78" s="37">
        <v>98.911778274984087</v>
      </c>
      <c r="CQ78" s="37">
        <v>97.220507690172809</v>
      </c>
      <c r="CR78" s="37">
        <v>97.409789790738145</v>
      </c>
      <c r="CS78" s="37">
        <v>96.721143102061845</v>
      </c>
      <c r="CT78" s="37">
        <v>97.409789790738145</v>
      </c>
      <c r="CU78" s="37">
        <v>96.340376382657979</v>
      </c>
      <c r="CV78" s="37">
        <v>96.814552378711852</v>
      </c>
      <c r="CW78" s="37">
        <v>97.80571846983014</v>
      </c>
      <c r="CX78" s="37">
        <v>97.573275904854654</v>
      </c>
      <c r="CY78" s="37">
        <v>97.576537911636748</v>
      </c>
      <c r="CZ78" s="37">
        <v>97.576537911636748</v>
      </c>
      <c r="DA78" s="37">
        <v>98.71320888979875</v>
      </c>
      <c r="DB78" s="37">
        <v>98.964646357359044</v>
      </c>
      <c r="DC78" s="37">
        <v>99.694628420375139</v>
      </c>
      <c r="DD78" s="37">
        <v>107.72999035869387</v>
      </c>
      <c r="DE78" s="37">
        <v>107.53511750497736</v>
      </c>
      <c r="DF78" s="37">
        <v>107.36856136771485</v>
      </c>
      <c r="DG78" s="37">
        <v>108.65269676411451</v>
      </c>
      <c r="DH78" s="37">
        <v>108.39221147789775</v>
      </c>
      <c r="DI78" s="37">
        <v>108.56992160541762</v>
      </c>
      <c r="DJ78" s="37">
        <v>108.56992160541758</v>
      </c>
      <c r="DK78" s="37">
        <v>108.92848895915986</v>
      </c>
      <c r="DL78" s="37">
        <v>108.93401477681572</v>
      </c>
      <c r="DM78" s="37">
        <v>107.62594550792738</v>
      </c>
      <c r="DN78" s="37">
        <v>107.10407285150811</v>
      </c>
      <c r="DO78" s="37">
        <v>110.86186843895059</v>
      </c>
      <c r="DP78" s="37">
        <v>165.87479480412981</v>
      </c>
      <c r="DQ78" s="37">
        <v>166.16144018761986</v>
      </c>
      <c r="DR78" s="37">
        <v>192.03817267105543</v>
      </c>
      <c r="DS78" s="37">
        <v>252.0816734752066</v>
      </c>
      <c r="DT78" s="35">
        <v>100</v>
      </c>
      <c r="DU78" s="37">
        <v>103.38462574884167</v>
      </c>
      <c r="DV78" s="37">
        <v>260.12723546708042</v>
      </c>
      <c r="DW78" s="37">
        <f t="shared" si="3"/>
        <v>3.3846257488416569</v>
      </c>
      <c r="DX78" s="37">
        <f t="shared" si="4"/>
        <v>-7.7424488009537527</v>
      </c>
      <c r="DZ78" s="36">
        <f t="shared" si="5"/>
        <v>0.3844272585315473</v>
      </c>
    </row>
    <row r="79" spans="1:130">
      <c r="A79" s="1" t="s">
        <v>60</v>
      </c>
      <c r="B79" s="37">
        <v>1.5230820084894552E-2</v>
      </c>
      <c r="C79" s="37">
        <v>50.698850623977449</v>
      </c>
      <c r="D79" s="37">
        <v>20.795685673133974</v>
      </c>
      <c r="E79" s="37">
        <v>21.244715885354001</v>
      </c>
      <c r="F79" s="37">
        <v>21.522286349691811</v>
      </c>
      <c r="G79" s="37">
        <v>52.584314755958736</v>
      </c>
      <c r="H79" s="37">
        <v>52.036772720320144</v>
      </c>
      <c r="I79" s="37">
        <v>53.486745148029762</v>
      </c>
      <c r="J79" s="37">
        <v>54.100195021291526</v>
      </c>
      <c r="K79" s="37">
        <v>53.694608328225897</v>
      </c>
      <c r="L79" s="37">
        <v>54.574931431767155</v>
      </c>
      <c r="M79" s="37">
        <v>54.58606471777923</v>
      </c>
      <c r="N79" s="37">
        <v>62.860116694177243</v>
      </c>
      <c r="O79" s="37">
        <v>69.178475977582053</v>
      </c>
      <c r="P79" s="37">
        <v>69.201560835015769</v>
      </c>
      <c r="Q79" s="37">
        <v>71.105918587634577</v>
      </c>
      <c r="R79" s="37">
        <v>68.669495619004863</v>
      </c>
      <c r="S79" s="37">
        <v>68.727885291129695</v>
      </c>
      <c r="T79" s="37">
        <v>66.507208568343358</v>
      </c>
      <c r="U79" s="37">
        <v>68.94068309823416</v>
      </c>
      <c r="V79" s="37">
        <v>69.860219109085236</v>
      </c>
      <c r="W79" s="37">
        <v>72.280517141285046</v>
      </c>
      <c r="X79" s="37">
        <v>68.645547801357637</v>
      </c>
      <c r="Y79" s="37">
        <v>68.771989452920849</v>
      </c>
      <c r="Z79" s="37">
        <v>69.954989509753673</v>
      </c>
      <c r="AA79" s="37">
        <v>69.925995131033147</v>
      </c>
      <c r="AB79" s="37">
        <v>69.925995131033147</v>
      </c>
      <c r="AC79" s="37">
        <v>69.925995131033147</v>
      </c>
      <c r="AD79" s="37">
        <v>69.925995131033147</v>
      </c>
      <c r="AE79" s="37">
        <v>69.925995131033147</v>
      </c>
      <c r="AF79" s="37">
        <v>70.470598357341302</v>
      </c>
      <c r="AG79" s="37">
        <v>70.470598357341302</v>
      </c>
      <c r="AH79" s="37">
        <v>70.470598357341302</v>
      </c>
      <c r="AI79" s="37">
        <v>70.828148261970298</v>
      </c>
      <c r="AJ79" s="37">
        <v>75.975518381619864</v>
      </c>
      <c r="AK79" s="37">
        <v>76.611270453166568</v>
      </c>
      <c r="AL79" s="37">
        <v>76.611270453166568</v>
      </c>
      <c r="AM79" s="37">
        <v>75.766620955356402</v>
      </c>
      <c r="AN79" s="37">
        <v>76.626870331348613</v>
      </c>
      <c r="AO79" s="37">
        <v>77.62080615120891</v>
      </c>
      <c r="AP79" s="37">
        <v>78.275625867163356</v>
      </c>
      <c r="AQ79" s="37">
        <v>78.275625867163356</v>
      </c>
      <c r="AR79" s="37">
        <v>86.76628416630615</v>
      </c>
      <c r="AS79" s="37">
        <v>95.976149068927583</v>
      </c>
      <c r="AT79" s="37">
        <v>95.976149068927583</v>
      </c>
      <c r="AU79" s="37">
        <v>96.126895503072745</v>
      </c>
      <c r="AV79" s="37">
        <v>95.159409005434</v>
      </c>
      <c r="AW79" s="37">
        <v>95.159409005434</v>
      </c>
      <c r="AX79" s="37">
        <v>100</v>
      </c>
      <c r="AY79" s="37">
        <v>100.00000000000001</v>
      </c>
      <c r="AZ79" s="37">
        <v>98.210439331328118</v>
      </c>
      <c r="BA79" s="37">
        <v>98.269124701420367</v>
      </c>
      <c r="BB79" s="37">
        <v>98.355571849133739</v>
      </c>
      <c r="BC79" s="37">
        <v>97.271735946445062</v>
      </c>
      <c r="BD79" s="37">
        <v>97.297876458012837</v>
      </c>
      <c r="BE79" s="37">
        <v>97.4048122314219</v>
      </c>
      <c r="BF79" s="37">
        <v>97.37867171985414</v>
      </c>
      <c r="BG79" s="37">
        <v>97.359594333439162</v>
      </c>
      <c r="BH79" s="37">
        <v>96.068507818777022</v>
      </c>
      <c r="BI79" s="37">
        <v>96.068507818777022</v>
      </c>
      <c r="BJ79" s="37">
        <v>96.068507818777022</v>
      </c>
      <c r="BK79" s="37">
        <v>97.288317789741299</v>
      </c>
      <c r="BL79" s="37">
        <v>98.370169587509878</v>
      </c>
      <c r="BM79" s="37">
        <v>98.370169587509878</v>
      </c>
      <c r="BN79" s="37">
        <v>95.856806064310788</v>
      </c>
      <c r="BO79" s="37">
        <v>95.856806064310788</v>
      </c>
      <c r="BP79" s="37">
        <v>96.251528531284904</v>
      </c>
      <c r="BQ79" s="37">
        <v>96.251528531284904</v>
      </c>
      <c r="BR79" s="37">
        <v>96.251528531284904</v>
      </c>
      <c r="BS79" s="37">
        <v>96.288505686028415</v>
      </c>
      <c r="BT79" s="37">
        <v>96.288505686028415</v>
      </c>
      <c r="BU79" s="37">
        <v>98.233687232884506</v>
      </c>
      <c r="BV79" s="37">
        <v>98.284342957957634</v>
      </c>
      <c r="BW79" s="37">
        <v>97.305347735512314</v>
      </c>
      <c r="BX79" s="37">
        <v>97.305347735512314</v>
      </c>
      <c r="BY79" s="37">
        <v>97.305347735512314</v>
      </c>
      <c r="BZ79" s="37">
        <v>95.385616396707235</v>
      </c>
      <c r="CA79" s="37">
        <v>95.385616396707235</v>
      </c>
      <c r="CB79" s="37">
        <v>95.385616396707235</v>
      </c>
      <c r="CC79" s="37">
        <v>93.711067452941748</v>
      </c>
      <c r="CD79" s="37">
        <v>92.888469848323254</v>
      </c>
      <c r="CE79" s="37">
        <v>93.711067452941748</v>
      </c>
      <c r="CF79" s="37">
        <v>93.711067452941748</v>
      </c>
      <c r="CG79" s="37">
        <v>93.551917580533896</v>
      </c>
      <c r="CH79" s="37">
        <v>93.551917580533896</v>
      </c>
      <c r="CI79" s="37">
        <v>93.543624223083796</v>
      </c>
      <c r="CJ79" s="37">
        <v>93.469746275041075</v>
      </c>
      <c r="CK79" s="37">
        <v>93.469746275041075</v>
      </c>
      <c r="CL79" s="37">
        <v>93.285810944685849</v>
      </c>
      <c r="CM79" s="37">
        <v>93.250948513288705</v>
      </c>
      <c r="CN79" s="37">
        <v>93.325078042880889</v>
      </c>
      <c r="CO79" s="37">
        <v>93.220976635973159</v>
      </c>
      <c r="CP79" s="37">
        <v>91.661658980537936</v>
      </c>
      <c r="CQ79" s="37">
        <v>91.336747462785638</v>
      </c>
      <c r="CR79" s="37">
        <v>90.533301013055365</v>
      </c>
      <c r="CS79" s="37">
        <v>90.498854226216537</v>
      </c>
      <c r="CT79" s="37">
        <v>90.473174330197992</v>
      </c>
      <c r="CU79" s="37">
        <v>90.473174330197992</v>
      </c>
      <c r="CV79" s="37">
        <v>90.422315319570941</v>
      </c>
      <c r="CW79" s="37">
        <v>90.422315319570941</v>
      </c>
      <c r="CX79" s="37">
        <v>90.689348936304256</v>
      </c>
      <c r="CY79" s="37">
        <v>90.689348936304256</v>
      </c>
      <c r="CZ79" s="37">
        <v>89.493828992867279</v>
      </c>
      <c r="DA79" s="37">
        <v>89.493828992867279</v>
      </c>
      <c r="DB79" s="37">
        <v>89.50616164013617</v>
      </c>
      <c r="DC79" s="37">
        <v>90.543625601127047</v>
      </c>
      <c r="DD79" s="37">
        <v>90.842465666797267</v>
      </c>
      <c r="DE79" s="37">
        <v>91.076592578558206</v>
      </c>
      <c r="DF79" s="37">
        <v>91.198215920607822</v>
      </c>
      <c r="DG79" s="37">
        <v>91.248105270401012</v>
      </c>
      <c r="DH79" s="37">
        <v>91.252891372255874</v>
      </c>
      <c r="DI79" s="37">
        <v>91.319515198625254</v>
      </c>
      <c r="DJ79" s="37">
        <v>91.319515198625254</v>
      </c>
      <c r="DK79" s="37">
        <v>91.343998119988314</v>
      </c>
      <c r="DL79" s="37">
        <v>91.249842665144357</v>
      </c>
      <c r="DM79" s="37">
        <v>91.249842665144342</v>
      </c>
      <c r="DN79" s="37">
        <v>91.948244321910067</v>
      </c>
      <c r="DO79" s="37">
        <v>91.880524256508238</v>
      </c>
      <c r="DP79" s="37">
        <v>97.715561255619221</v>
      </c>
      <c r="DQ79" s="37">
        <v>112.80086803952518</v>
      </c>
      <c r="DR79" s="37">
        <v>153.10768369573989</v>
      </c>
      <c r="DS79" s="37">
        <v>153.10768369573989</v>
      </c>
      <c r="DT79" s="35">
        <v>100</v>
      </c>
      <c r="DU79" s="37">
        <v>100.59943045515742</v>
      </c>
      <c r="DV79" s="37">
        <v>154.01451660587085</v>
      </c>
      <c r="DW79" s="37">
        <f t="shared" si="3"/>
        <v>0.59943045515741744</v>
      </c>
      <c r="DX79" s="37">
        <f t="shared" si="4"/>
        <v>9.5855687378291208</v>
      </c>
      <c r="DZ79" s="36">
        <f t="shared" si="5"/>
        <v>0.6492894449417641</v>
      </c>
    </row>
    <row r="80" spans="1:130" s="36" customFormat="1" ht="13.5" customHeight="1">
      <c r="A80" s="3" t="s">
        <v>61</v>
      </c>
      <c r="B80" s="35">
        <v>3.5937722520592041</v>
      </c>
      <c r="C80" s="35">
        <v>61.60553567531214</v>
      </c>
      <c r="D80" s="35">
        <v>63.433898669139353</v>
      </c>
      <c r="E80" s="35">
        <v>61.758039941864162</v>
      </c>
      <c r="F80" s="35">
        <v>77.960317866260638</v>
      </c>
      <c r="G80" s="35">
        <v>80.256309993834677</v>
      </c>
      <c r="H80" s="35">
        <v>87.89949985647354</v>
      </c>
      <c r="I80" s="35">
        <v>95.66315016121257</v>
      </c>
      <c r="J80" s="35">
        <v>91.048608724958598</v>
      </c>
      <c r="K80" s="35">
        <v>89.05962844179507</v>
      </c>
      <c r="L80" s="35">
        <v>89.60082812137415</v>
      </c>
      <c r="M80" s="35">
        <v>92.239871061682791</v>
      </c>
      <c r="N80" s="35">
        <v>91.816168644534585</v>
      </c>
      <c r="O80" s="35">
        <v>92.446727892644617</v>
      </c>
      <c r="P80" s="35">
        <v>92.356445708177233</v>
      </c>
      <c r="Q80" s="35">
        <v>89.878224986271505</v>
      </c>
      <c r="R80" s="35">
        <v>91.065143044010853</v>
      </c>
      <c r="S80" s="35">
        <v>91.44516032625171</v>
      </c>
      <c r="T80" s="35">
        <v>91.265033985761335</v>
      </c>
      <c r="U80" s="35">
        <v>90.839166468758236</v>
      </c>
      <c r="V80" s="35">
        <v>91.198859367477638</v>
      </c>
      <c r="W80" s="35">
        <v>90.90530309754358</v>
      </c>
      <c r="X80" s="35">
        <v>91.161679512478429</v>
      </c>
      <c r="Y80" s="35">
        <v>91.822565624304715</v>
      </c>
      <c r="Z80" s="35">
        <v>92.019489369236666</v>
      </c>
      <c r="AA80" s="35">
        <v>93.708124290244683</v>
      </c>
      <c r="AB80" s="35">
        <v>95.656530426803002</v>
      </c>
      <c r="AC80" s="35">
        <v>96.118332845911254</v>
      </c>
      <c r="AD80" s="35">
        <v>96.405240530414872</v>
      </c>
      <c r="AE80" s="35">
        <v>96.935836666689667</v>
      </c>
      <c r="AF80" s="35">
        <v>96.603777209584152</v>
      </c>
      <c r="AG80" s="35">
        <v>96.785743807337809</v>
      </c>
      <c r="AH80" s="35">
        <v>97.160495239192315</v>
      </c>
      <c r="AI80" s="35">
        <v>97.183427639403575</v>
      </c>
      <c r="AJ80" s="35">
        <v>97.27728780406386</v>
      </c>
      <c r="AK80" s="35">
        <v>96.984777554232735</v>
      </c>
      <c r="AL80" s="35">
        <v>97.006196163771534</v>
      </c>
      <c r="AM80" s="35">
        <v>97.574608215668235</v>
      </c>
      <c r="AN80" s="35">
        <v>97.215694436849233</v>
      </c>
      <c r="AO80" s="35">
        <v>97.599345725520891</v>
      </c>
      <c r="AP80" s="35">
        <v>98.361523819643523</v>
      </c>
      <c r="AQ80" s="35">
        <v>98.521340952756702</v>
      </c>
      <c r="AR80" s="35">
        <v>98.055994889163969</v>
      </c>
      <c r="AS80" s="35">
        <v>98.250245183777807</v>
      </c>
      <c r="AT80" s="35">
        <v>98.728109589451478</v>
      </c>
      <c r="AU80" s="35">
        <v>99.690604982846907</v>
      </c>
      <c r="AV80" s="35">
        <v>100.03356627376748</v>
      </c>
      <c r="AW80" s="35">
        <v>100.08035378710659</v>
      </c>
      <c r="AX80" s="35">
        <v>100</v>
      </c>
      <c r="AY80" s="35">
        <v>99.999999999999986</v>
      </c>
      <c r="AZ80" s="35">
        <v>101.24542371525445</v>
      </c>
      <c r="BA80" s="35">
        <v>102.59474165306841</v>
      </c>
      <c r="BB80" s="35">
        <v>102.45691145221166</v>
      </c>
      <c r="BC80" s="35">
        <v>101.11155255246567</v>
      </c>
      <c r="BD80" s="35">
        <v>100.78642315404014</v>
      </c>
      <c r="BE80" s="35">
        <v>100.87653871441005</v>
      </c>
      <c r="BF80" s="35">
        <v>100.90475397801386</v>
      </c>
      <c r="BG80" s="35">
        <v>100.95101894467454</v>
      </c>
      <c r="BH80" s="35">
        <v>100.75082178008343</v>
      </c>
      <c r="BI80" s="35">
        <v>100.5039053739109</v>
      </c>
      <c r="BJ80" s="35">
        <v>100.59244680767436</v>
      </c>
      <c r="BK80" s="35">
        <v>100.86551469230039</v>
      </c>
      <c r="BL80" s="35">
        <v>100.94721844703604</v>
      </c>
      <c r="BM80" s="35">
        <v>100.92497456873333</v>
      </c>
      <c r="BN80" s="35">
        <v>101.98048236800422</v>
      </c>
      <c r="BO80" s="35">
        <v>102.40239850623027</v>
      </c>
      <c r="BP80" s="35">
        <v>102.32212217727333</v>
      </c>
      <c r="BQ80" s="35">
        <v>102.24317335302337</v>
      </c>
      <c r="BR80" s="35">
        <v>102.27294288257355</v>
      </c>
      <c r="BS80" s="35">
        <v>103.18822211010011</v>
      </c>
      <c r="BT80" s="35">
        <v>103.20798998647452</v>
      </c>
      <c r="BU80" s="35">
        <v>103.21469531335613</v>
      </c>
      <c r="BV80" s="35">
        <v>102.72828856074094</v>
      </c>
      <c r="BW80" s="35">
        <v>101.5215960974899</v>
      </c>
      <c r="BX80" s="35">
        <v>100.80476975873215</v>
      </c>
      <c r="BY80" s="35">
        <v>101.06101419944734</v>
      </c>
      <c r="BZ80" s="35">
        <v>100.77056949702475</v>
      </c>
      <c r="CA80" s="35">
        <v>100.2377449643774</v>
      </c>
      <c r="CB80" s="35">
        <v>100.29518684913882</v>
      </c>
      <c r="CC80" s="35">
        <v>100.13367096969887</v>
      </c>
      <c r="CD80" s="35">
        <v>99.748689550776717</v>
      </c>
      <c r="CE80" s="35">
        <v>98.549129012182178</v>
      </c>
      <c r="CF80" s="35">
        <v>97.925370221008578</v>
      </c>
      <c r="CG80" s="35">
        <v>97.519715028828273</v>
      </c>
      <c r="CH80" s="35">
        <v>97.160380952200526</v>
      </c>
      <c r="CI80" s="35">
        <v>96.608356783973605</v>
      </c>
      <c r="CJ80" s="35">
        <v>95.577557419700895</v>
      </c>
      <c r="CK80" s="35">
        <v>94.798850022860933</v>
      </c>
      <c r="CL80" s="35">
        <v>95.029020494541115</v>
      </c>
      <c r="CM80" s="35">
        <v>95.17556756660754</v>
      </c>
      <c r="CN80" s="35">
        <v>95.642115851300332</v>
      </c>
      <c r="CO80" s="35">
        <v>95.549361036006204</v>
      </c>
      <c r="CP80" s="35">
        <v>95.287497118546426</v>
      </c>
      <c r="CQ80" s="35">
        <v>95.235647876395959</v>
      </c>
      <c r="CR80" s="35">
        <v>95.255428941181478</v>
      </c>
      <c r="CS80" s="35">
        <v>96.08603550097348</v>
      </c>
      <c r="CT80" s="35">
        <v>95.510007820236623</v>
      </c>
      <c r="CU80" s="35">
        <v>95.752999146136986</v>
      </c>
      <c r="CV80" s="35">
        <v>95.882117540642611</v>
      </c>
      <c r="CW80" s="35">
        <v>96.258761539400723</v>
      </c>
      <c r="CX80" s="35">
        <v>96.25663247338214</v>
      </c>
      <c r="CY80" s="35">
        <v>96.249144462069665</v>
      </c>
      <c r="CZ80" s="35">
        <v>95.826724221016832</v>
      </c>
      <c r="DA80" s="35">
        <v>95.21424857838177</v>
      </c>
      <c r="DB80" s="35">
        <v>95.382349950929623</v>
      </c>
      <c r="DC80" s="35">
        <v>95.350929518259051</v>
      </c>
      <c r="DD80" s="35">
        <v>97.427290989996919</v>
      </c>
      <c r="DE80" s="35">
        <v>97.694053771240931</v>
      </c>
      <c r="DF80" s="35">
        <v>98.179786933337226</v>
      </c>
      <c r="DG80" s="35">
        <v>98.799772474777569</v>
      </c>
      <c r="DH80" s="35">
        <v>98.696700616060582</v>
      </c>
      <c r="DI80" s="35">
        <v>97.710792023001602</v>
      </c>
      <c r="DJ80" s="35">
        <v>97.889735967758568</v>
      </c>
      <c r="DK80" s="35">
        <v>98.293972629397771</v>
      </c>
      <c r="DL80" s="35">
        <v>99.031681448213519</v>
      </c>
      <c r="DM80" s="35">
        <v>98.810149581659417</v>
      </c>
      <c r="DN80" s="35">
        <v>99.340646423658626</v>
      </c>
      <c r="DO80" s="35">
        <v>100.21055930424701</v>
      </c>
      <c r="DP80" s="35">
        <v>112.29231683171045</v>
      </c>
      <c r="DQ80" s="35">
        <v>119.10834656470186</v>
      </c>
      <c r="DR80" s="35">
        <v>124.29603436451706</v>
      </c>
      <c r="DS80" s="35">
        <v>161.75707419956896</v>
      </c>
      <c r="DT80" s="35">
        <v>100</v>
      </c>
      <c r="DU80" s="35">
        <v>103.79056627670475</v>
      </c>
      <c r="DV80" s="35">
        <v>165.84423553389939</v>
      </c>
      <c r="DW80" s="35">
        <f t="shared" si="3"/>
        <v>3.7905662767047517</v>
      </c>
      <c r="DX80" s="35">
        <f t="shared" si="4"/>
        <v>1.3205095771229338</v>
      </c>
      <c r="DZ80" s="36">
        <f t="shared" si="5"/>
        <v>0.60297543461834402</v>
      </c>
    </row>
    <row r="81" spans="1:130">
      <c r="A81" s="1" t="s">
        <v>62</v>
      </c>
      <c r="B81" s="37">
        <v>0.73954829377437981</v>
      </c>
      <c r="C81" s="37">
        <v>92.37609598859332</v>
      </c>
      <c r="D81" s="37">
        <v>101.48363567042418</v>
      </c>
      <c r="E81" s="37">
        <v>92.764169211384711</v>
      </c>
      <c r="F81" s="37">
        <v>91.308829687473263</v>
      </c>
      <c r="G81" s="35">
        <v>90.843433089850663</v>
      </c>
      <c r="H81" s="37">
        <v>90.334013613685812</v>
      </c>
      <c r="I81" s="37">
        <v>96.940700100139054</v>
      </c>
      <c r="J81" s="37">
        <v>96.557571065203305</v>
      </c>
      <c r="K81" s="37">
        <v>97.098158282568946</v>
      </c>
      <c r="L81" s="37">
        <v>97.276537309149873</v>
      </c>
      <c r="M81" s="37">
        <v>99.513790663069273</v>
      </c>
      <c r="N81" s="37">
        <v>99.195575414665967</v>
      </c>
      <c r="O81" s="37">
        <v>101.90628494463853</v>
      </c>
      <c r="P81" s="37">
        <v>101.66168947951439</v>
      </c>
      <c r="Q81" s="37">
        <v>93.421277583035504</v>
      </c>
      <c r="R81" s="37">
        <v>93.300306370693235</v>
      </c>
      <c r="S81" s="37">
        <v>91.484701068780808</v>
      </c>
      <c r="T81" s="37">
        <v>93.49688050129248</v>
      </c>
      <c r="U81" s="37">
        <v>93.964100938754839</v>
      </c>
      <c r="V81" s="37">
        <v>92.97949977723475</v>
      </c>
      <c r="W81" s="37">
        <v>93.106424701326901</v>
      </c>
      <c r="X81" s="37">
        <v>93.272369340074462</v>
      </c>
      <c r="Y81" s="37">
        <v>93.462147043171186</v>
      </c>
      <c r="Z81" s="37">
        <v>94.178755557468762</v>
      </c>
      <c r="AA81" s="37">
        <v>94.538135997561994</v>
      </c>
      <c r="AB81" s="37">
        <v>94.806331872465009</v>
      </c>
      <c r="AC81" s="37">
        <v>95.116669778205619</v>
      </c>
      <c r="AD81" s="37">
        <v>95.215650896229448</v>
      </c>
      <c r="AE81" s="37">
        <v>94.747091003600175</v>
      </c>
      <c r="AF81" s="37">
        <v>94.656525359073285</v>
      </c>
      <c r="AG81" s="37">
        <v>94.743543756813324</v>
      </c>
      <c r="AH81" s="37">
        <v>94.939556854652579</v>
      </c>
      <c r="AI81" s="37">
        <v>95.250245790023129</v>
      </c>
      <c r="AJ81" s="37">
        <v>95.565719813507187</v>
      </c>
      <c r="AK81" s="37">
        <v>95.41011207359945</v>
      </c>
      <c r="AL81" s="37">
        <v>95.321135300029184</v>
      </c>
      <c r="AM81" s="37">
        <v>96.158913700012107</v>
      </c>
      <c r="AN81" s="37">
        <v>95.639158907141294</v>
      </c>
      <c r="AO81" s="37">
        <v>95.978687697898735</v>
      </c>
      <c r="AP81" s="37">
        <v>98.228547447705125</v>
      </c>
      <c r="AQ81" s="37">
        <v>99.601174914646677</v>
      </c>
      <c r="AR81" s="37">
        <v>98.821999987621581</v>
      </c>
      <c r="AS81" s="37">
        <v>101.75595182284606</v>
      </c>
      <c r="AT81" s="37">
        <v>101.09559118793692</v>
      </c>
      <c r="AU81" s="37">
        <v>99.997117861985672</v>
      </c>
      <c r="AV81" s="37">
        <v>99.802222516389151</v>
      </c>
      <c r="AW81" s="37">
        <v>100.0909998127534</v>
      </c>
      <c r="AX81" s="37">
        <v>100</v>
      </c>
      <c r="AY81" s="37">
        <v>99.999999999999986</v>
      </c>
      <c r="AZ81" s="37">
        <v>96.095386656334384</v>
      </c>
      <c r="BA81" s="37">
        <v>100.09189882445732</v>
      </c>
      <c r="BB81" s="37">
        <v>99.359959427587711</v>
      </c>
      <c r="BC81" s="37">
        <v>99.330467264499461</v>
      </c>
      <c r="BD81" s="37">
        <v>99.256769177206664</v>
      </c>
      <c r="BE81" s="37">
        <v>99.150969252472578</v>
      </c>
      <c r="BF81" s="37">
        <v>99.121851015295675</v>
      </c>
      <c r="BG81" s="37">
        <v>99.031567871548091</v>
      </c>
      <c r="BH81" s="37">
        <v>99.00031185184973</v>
      </c>
      <c r="BI81" s="37">
        <v>98.8042314649731</v>
      </c>
      <c r="BJ81" s="37">
        <v>98.802068965442203</v>
      </c>
      <c r="BK81" s="37">
        <v>98.690794639361016</v>
      </c>
      <c r="BL81" s="37">
        <v>98.999370287419495</v>
      </c>
      <c r="BM81" s="37">
        <v>98.957991238345187</v>
      </c>
      <c r="BN81" s="37">
        <v>95.884782863820831</v>
      </c>
      <c r="BO81" s="37">
        <v>96.180169357630902</v>
      </c>
      <c r="BP81" s="37">
        <v>95.684607252042639</v>
      </c>
      <c r="BQ81" s="37">
        <v>95.615162586500844</v>
      </c>
      <c r="BR81" s="37">
        <v>95.701987952273441</v>
      </c>
      <c r="BS81" s="37">
        <v>93.006016981053648</v>
      </c>
      <c r="BT81" s="37">
        <v>93.021091735751966</v>
      </c>
      <c r="BU81" s="37">
        <v>92.950103138643655</v>
      </c>
      <c r="BV81" s="37">
        <v>92.959482743238723</v>
      </c>
      <c r="BW81" s="37">
        <v>92.199186615022796</v>
      </c>
      <c r="BX81" s="37">
        <v>92.638471548219314</v>
      </c>
      <c r="BY81" s="37">
        <v>92.641411473651374</v>
      </c>
      <c r="BZ81" s="37">
        <v>92.463761666932442</v>
      </c>
      <c r="CA81" s="37">
        <v>90.900002373693908</v>
      </c>
      <c r="CB81" s="37">
        <v>90.843310520961964</v>
      </c>
      <c r="CC81" s="37">
        <v>90.428595353976121</v>
      </c>
      <c r="CD81" s="37">
        <v>90.343054730935833</v>
      </c>
      <c r="CE81" s="37">
        <v>90.343925552510669</v>
      </c>
      <c r="CF81" s="37">
        <v>89.849910558687228</v>
      </c>
      <c r="CG81" s="37">
        <v>89.581022754393501</v>
      </c>
      <c r="CH81" s="37">
        <v>89.300394516457246</v>
      </c>
      <c r="CI81" s="37">
        <v>89.22292764035484</v>
      </c>
      <c r="CJ81" s="37">
        <v>88.955200545363965</v>
      </c>
      <c r="CK81" s="37">
        <v>87.813614238211585</v>
      </c>
      <c r="CL81" s="37">
        <v>88.112620482733149</v>
      </c>
      <c r="CM81" s="37">
        <v>88.098795959540837</v>
      </c>
      <c r="CN81" s="37">
        <v>87.695469554524081</v>
      </c>
      <c r="CO81" s="37">
        <v>87.304713741534115</v>
      </c>
      <c r="CP81" s="37">
        <v>86.890336755405585</v>
      </c>
      <c r="CQ81" s="37">
        <v>86.929587608405527</v>
      </c>
      <c r="CR81" s="37">
        <v>86.939928860827607</v>
      </c>
      <c r="CS81" s="37">
        <v>87.783378945002994</v>
      </c>
      <c r="CT81" s="37">
        <v>87.591350790333422</v>
      </c>
      <c r="CU81" s="37">
        <v>87.863211403313386</v>
      </c>
      <c r="CV81" s="37">
        <v>86.985023327958061</v>
      </c>
      <c r="CW81" s="37">
        <v>87.954936353368197</v>
      </c>
      <c r="CX81" s="37">
        <v>87.362649921605708</v>
      </c>
      <c r="CY81" s="37">
        <v>87.096626963323828</v>
      </c>
      <c r="CZ81" s="37">
        <v>84.785137356318643</v>
      </c>
      <c r="DA81" s="37">
        <v>84.46336971018529</v>
      </c>
      <c r="DB81" s="37">
        <v>84.48895122485969</v>
      </c>
      <c r="DC81" s="37">
        <v>84.920630174199687</v>
      </c>
      <c r="DD81" s="37">
        <v>88.91205480853435</v>
      </c>
      <c r="DE81" s="37">
        <v>89.33700545181496</v>
      </c>
      <c r="DF81" s="37">
        <v>89.748764591486832</v>
      </c>
      <c r="DG81" s="37">
        <v>90.67589579207403</v>
      </c>
      <c r="DH81" s="37">
        <v>90.563215025672122</v>
      </c>
      <c r="DI81" s="37">
        <v>92.418990260498276</v>
      </c>
      <c r="DJ81" s="37">
        <v>92.543532742550056</v>
      </c>
      <c r="DK81" s="37">
        <v>92.719647343726649</v>
      </c>
      <c r="DL81" s="37">
        <v>92.881889111121183</v>
      </c>
      <c r="DM81" s="37">
        <v>93.87933000860761</v>
      </c>
      <c r="DN81" s="37">
        <v>96.959402992914065</v>
      </c>
      <c r="DO81" s="37">
        <v>99.967870237495248</v>
      </c>
      <c r="DP81" s="37">
        <v>134.87788961547912</v>
      </c>
      <c r="DQ81" s="37">
        <v>157.08655097082655</v>
      </c>
      <c r="DR81" s="37">
        <v>165.42250531978476</v>
      </c>
      <c r="DS81" s="37">
        <v>182.36397979355525</v>
      </c>
      <c r="DT81" s="35">
        <v>100</v>
      </c>
      <c r="DU81" s="37">
        <v>101.73254649273262</v>
      </c>
      <c r="DV81" s="37">
        <v>184.22347235661087</v>
      </c>
      <c r="DW81" s="37">
        <f t="shared" si="3"/>
        <v>1.7325464927326237</v>
      </c>
      <c r="DX81" s="37">
        <f t="shared" si="4"/>
        <v>10.420108177092445</v>
      </c>
      <c r="DZ81" s="36">
        <f t="shared" si="5"/>
        <v>0.54281899434847725</v>
      </c>
    </row>
    <row r="82" spans="1:130">
      <c r="A82" s="1" t="s">
        <v>63</v>
      </c>
      <c r="B82" s="37">
        <v>2.8542239582848241</v>
      </c>
      <c r="C82" s="37">
        <v>53.632680107298626</v>
      </c>
      <c r="D82" s="37">
        <v>53.574960306512104</v>
      </c>
      <c r="E82" s="37">
        <v>53.724146900197837</v>
      </c>
      <c r="F82" s="37">
        <v>74.501630220832439</v>
      </c>
      <c r="G82" s="37">
        <v>77.513116419654537</v>
      </c>
      <c r="H82" s="37">
        <v>87.268701250046561</v>
      </c>
      <c r="I82" s="37">
        <v>95.332128527537975</v>
      </c>
      <c r="J82" s="37">
        <v>89.621200168818689</v>
      </c>
      <c r="K82" s="37">
        <v>86.976792226037446</v>
      </c>
      <c r="L82" s="37">
        <v>87.612001135022652</v>
      </c>
      <c r="M82" s="37">
        <v>90.355150412960455</v>
      </c>
      <c r="N82" s="37">
        <v>89.904115573129047</v>
      </c>
      <c r="O82" s="37">
        <v>89.995694133588273</v>
      </c>
      <c r="P82" s="37">
        <v>89.945395540137014</v>
      </c>
      <c r="Q82" s="37">
        <v>88.960196639167222</v>
      </c>
      <c r="R82" s="37">
        <v>90.485997451823906</v>
      </c>
      <c r="S82" s="37">
        <v>91.434915058501417</v>
      </c>
      <c r="T82" s="37">
        <v>90.686747801267529</v>
      </c>
      <c r="U82" s="37">
        <v>90.029475292025381</v>
      </c>
      <c r="V82" s="37">
        <v>90.737483667424684</v>
      </c>
      <c r="W82" s="37">
        <v>90.334977940772745</v>
      </c>
      <c r="X82" s="37">
        <v>90.614785826664217</v>
      </c>
      <c r="Y82" s="37">
        <v>91.397739241179707</v>
      </c>
      <c r="Z82" s="37">
        <v>91.46000922729597</v>
      </c>
      <c r="AA82" s="37">
        <v>93.493062770570489</v>
      </c>
      <c r="AB82" s="37">
        <v>95.876822491973655</v>
      </c>
      <c r="AC82" s="37">
        <v>96.377870367663306</v>
      </c>
      <c r="AD82" s="37">
        <v>96.713471067720803</v>
      </c>
      <c r="AE82" s="37">
        <v>97.502955135422809</v>
      </c>
      <c r="AF82" s="37">
        <v>97.108323035224174</v>
      </c>
      <c r="AG82" s="37">
        <v>97.314891339201054</v>
      </c>
      <c r="AH82" s="37">
        <v>97.735955054844425</v>
      </c>
      <c r="AI82" s="37">
        <v>97.684327834749155</v>
      </c>
      <c r="AJ82" s="37">
        <v>97.720766383739061</v>
      </c>
      <c r="AK82" s="37">
        <v>97.392783788672588</v>
      </c>
      <c r="AL82" s="37">
        <v>97.442806571679242</v>
      </c>
      <c r="AM82" s="37">
        <v>97.941424022297653</v>
      </c>
      <c r="AN82" s="37">
        <v>97.62418521336518</v>
      </c>
      <c r="AO82" s="37">
        <v>98.019268932892473</v>
      </c>
      <c r="AP82" s="37">
        <v>98.395978876575541</v>
      </c>
      <c r="AQ82" s="37">
        <v>98.241548835618417</v>
      </c>
      <c r="AR82" s="37">
        <v>97.857517904923668</v>
      </c>
      <c r="AS82" s="37">
        <v>97.341893421166162</v>
      </c>
      <c r="AT82" s="37">
        <v>98.114679458427602</v>
      </c>
      <c r="AU82" s="37">
        <v>99.611185469837423</v>
      </c>
      <c r="AV82" s="37">
        <v>100.09350897046718</v>
      </c>
      <c r="AW82" s="37">
        <v>100.07759533149216</v>
      </c>
      <c r="AX82" s="37">
        <v>100</v>
      </c>
      <c r="AY82" s="37">
        <v>99.999999999999986</v>
      </c>
      <c r="AZ82" s="37">
        <v>102.5798323585369</v>
      </c>
      <c r="BA82" s="37">
        <v>103.24324477354432</v>
      </c>
      <c r="BB82" s="37">
        <v>103.25935219238683</v>
      </c>
      <c r="BC82" s="37">
        <v>101.57304352340324</v>
      </c>
      <c r="BD82" s="37">
        <v>101.18276661032316</v>
      </c>
      <c r="BE82" s="37">
        <v>101.32364516786855</v>
      </c>
      <c r="BF82" s="37">
        <v>101.36671592049433</v>
      </c>
      <c r="BG82" s="37">
        <v>101.44836140513344</v>
      </c>
      <c r="BH82" s="37">
        <v>101.20439047321371</v>
      </c>
      <c r="BI82" s="37">
        <v>100.94430211841974</v>
      </c>
      <c r="BJ82" s="37">
        <v>101.05634554084523</v>
      </c>
      <c r="BK82" s="37">
        <v>101.42899903273552</v>
      </c>
      <c r="BL82" s="37">
        <v>101.45191878030688</v>
      </c>
      <c r="BM82" s="37">
        <v>101.43463295123298</v>
      </c>
      <c r="BN82" s="37">
        <v>103.55991840160446</v>
      </c>
      <c r="BO82" s="37">
        <v>104.01461920704914</v>
      </c>
      <c r="BP82" s="37">
        <v>104.04194616782178</v>
      </c>
      <c r="BQ82" s="37">
        <v>103.96053475322881</v>
      </c>
      <c r="BR82" s="37">
        <v>103.97552073847946</v>
      </c>
      <c r="BS82" s="37">
        <v>105.82649876256443</v>
      </c>
      <c r="BT82" s="37">
        <v>105.8474826577862</v>
      </c>
      <c r="BU82" s="37">
        <v>105.87431899392399</v>
      </c>
      <c r="BV82" s="37">
        <v>105.25945071904908</v>
      </c>
      <c r="BW82" s="37">
        <v>103.93709401474781</v>
      </c>
      <c r="BX82" s="37">
        <v>102.92071160362744</v>
      </c>
      <c r="BY82" s="37">
        <v>103.24258891857424</v>
      </c>
      <c r="BZ82" s="37">
        <v>102.92291831310999</v>
      </c>
      <c r="CA82" s="37">
        <v>102.65721579132475</v>
      </c>
      <c r="CB82" s="37">
        <v>102.7442304818852</v>
      </c>
      <c r="CC82" s="37">
        <v>102.64832021147458</v>
      </c>
      <c r="CD82" s="37">
        <v>102.18575170306075</v>
      </c>
      <c r="CE82" s="37">
        <v>100.67515146429498</v>
      </c>
      <c r="CF82" s="37">
        <v>100.01777519763223</v>
      </c>
      <c r="CG82" s="37">
        <v>99.576682671229463</v>
      </c>
      <c r="CH82" s="37">
        <v>99.196955391557708</v>
      </c>
      <c r="CI82" s="37">
        <v>98.521970292157135</v>
      </c>
      <c r="CJ82" s="37">
        <v>97.293453859069302</v>
      </c>
      <c r="CK82" s="37">
        <v>96.60877078649068</v>
      </c>
      <c r="CL82" s="37">
        <v>96.821105454428903</v>
      </c>
      <c r="CM82" s="37">
        <v>97.009205866869763</v>
      </c>
      <c r="CN82" s="37">
        <v>97.701144433465601</v>
      </c>
      <c r="CO82" s="37">
        <v>97.685603646436249</v>
      </c>
      <c r="CP82" s="37">
        <v>97.463256873167254</v>
      </c>
      <c r="CQ82" s="37">
        <v>97.387802994199276</v>
      </c>
      <c r="CR82" s="37">
        <v>97.410029976764534</v>
      </c>
      <c r="CS82" s="37">
        <v>98.237308694494175</v>
      </c>
      <c r="CT82" s="37">
        <v>97.561784198348377</v>
      </c>
      <c r="CU82" s="37">
        <v>97.79729530114281</v>
      </c>
      <c r="CV82" s="37">
        <v>98.187413460201299</v>
      </c>
      <c r="CW82" s="37">
        <v>98.410337532695024</v>
      </c>
      <c r="CX82" s="37">
        <v>98.561122141031731</v>
      </c>
      <c r="CY82" s="37">
        <v>98.620622243373546</v>
      </c>
      <c r="CZ82" s="37">
        <v>98.68767236163022</v>
      </c>
      <c r="DA82" s="37">
        <v>97.999872355545904</v>
      </c>
      <c r="DB82" s="37">
        <v>98.204901565313179</v>
      </c>
      <c r="DC82" s="37">
        <v>98.053489021715293</v>
      </c>
      <c r="DD82" s="37">
        <v>99.633644969616242</v>
      </c>
      <c r="DE82" s="37">
        <v>99.859420230197941</v>
      </c>
      <c r="DF82" s="37">
        <v>100.36432055046654</v>
      </c>
      <c r="DG82" s="37">
        <v>100.90472262141472</v>
      </c>
      <c r="DH82" s="37">
        <v>100.80414049419298</v>
      </c>
      <c r="DI82" s="37">
        <v>99.081932838035385</v>
      </c>
      <c r="DJ82" s="37">
        <v>99.274972561368372</v>
      </c>
      <c r="DK82" s="37">
        <v>99.738317156741275</v>
      </c>
      <c r="DL82" s="37">
        <v>100.6251332923696</v>
      </c>
      <c r="DM82" s="37">
        <v>100.08775752534407</v>
      </c>
      <c r="DN82" s="37">
        <v>99.957642336385405</v>
      </c>
      <c r="DO82" s="37">
        <v>100.27344164559693</v>
      </c>
      <c r="DP82" s="37">
        <v>106.44024563467988</v>
      </c>
      <c r="DQ82" s="37">
        <v>109.26794277030508</v>
      </c>
      <c r="DR82" s="37">
        <v>113.63989389745751</v>
      </c>
      <c r="DS82" s="37">
        <v>156.41768875023649</v>
      </c>
      <c r="DT82" s="35">
        <v>100</v>
      </c>
      <c r="DU82" s="37">
        <v>104.00399577457721</v>
      </c>
      <c r="DV82" s="37">
        <v>161.08205378790927</v>
      </c>
      <c r="DW82" s="37">
        <f t="shared" si="3"/>
        <v>4.0039957745771915</v>
      </c>
      <c r="DX82" s="37">
        <f t="shared" si="4"/>
        <v>-0.79772565913530968</v>
      </c>
      <c r="DZ82" s="36">
        <f t="shared" si="5"/>
        <v>0.6208016203447857</v>
      </c>
    </row>
    <row r="83" spans="1:130" s="36" customFormat="1" ht="13.5" customHeight="1">
      <c r="A83" s="3" t="s">
        <v>64</v>
      </c>
      <c r="B83" s="35">
        <v>5.3060164725903398</v>
      </c>
      <c r="C83" s="35">
        <v>74.542087953700417</v>
      </c>
      <c r="D83" s="35">
        <v>64.754852823040537</v>
      </c>
      <c r="E83" s="35">
        <v>64.717983528394413</v>
      </c>
      <c r="F83" s="35">
        <v>64.274253280502776</v>
      </c>
      <c r="G83" s="35">
        <v>65.449473771292546</v>
      </c>
      <c r="H83" s="35">
        <v>70.218296834903398</v>
      </c>
      <c r="I83" s="35">
        <v>77.846552795349012</v>
      </c>
      <c r="J83" s="35">
        <v>80.435223138729157</v>
      </c>
      <c r="K83" s="35">
        <v>78.271636289132047</v>
      </c>
      <c r="L83" s="35">
        <v>78.958704712478038</v>
      </c>
      <c r="M83" s="35">
        <v>77.360975322621044</v>
      </c>
      <c r="N83" s="35">
        <v>79.720926027520335</v>
      </c>
      <c r="O83" s="35">
        <v>78.01199610115124</v>
      </c>
      <c r="P83" s="35">
        <v>77.532183319131121</v>
      </c>
      <c r="Q83" s="35">
        <v>78.06526359876014</v>
      </c>
      <c r="R83" s="35">
        <v>76.261136324361004</v>
      </c>
      <c r="S83" s="35">
        <v>76.568979653361552</v>
      </c>
      <c r="T83" s="35">
        <v>76.127307450332609</v>
      </c>
      <c r="U83" s="35">
        <v>76.194954395150589</v>
      </c>
      <c r="V83" s="35">
        <v>75.983985377824027</v>
      </c>
      <c r="W83" s="35">
        <v>76.228550514191326</v>
      </c>
      <c r="X83" s="35">
        <v>76.099711969372152</v>
      </c>
      <c r="Y83" s="35">
        <v>76.782375865060928</v>
      </c>
      <c r="Z83" s="35">
        <v>76.068672643948233</v>
      </c>
      <c r="AA83" s="35">
        <v>85.644364170898172</v>
      </c>
      <c r="AB83" s="35">
        <v>86.176035613227938</v>
      </c>
      <c r="AC83" s="35">
        <v>91.815062570628626</v>
      </c>
      <c r="AD83" s="35">
        <v>91.853943723705285</v>
      </c>
      <c r="AE83" s="35">
        <v>91.411856962678272</v>
      </c>
      <c r="AF83" s="35">
        <v>91.411856962678272</v>
      </c>
      <c r="AG83" s="35">
        <v>91.153829525226527</v>
      </c>
      <c r="AH83" s="35">
        <v>91.561552383706896</v>
      </c>
      <c r="AI83" s="35">
        <v>84.860755379702496</v>
      </c>
      <c r="AJ83" s="35">
        <v>84.915834528491473</v>
      </c>
      <c r="AK83" s="35">
        <v>84.980656328176025</v>
      </c>
      <c r="AL83" s="35">
        <v>85.006052817541843</v>
      </c>
      <c r="AM83" s="35">
        <v>85.089912666489752</v>
      </c>
      <c r="AN83" s="35">
        <v>85.077352324669548</v>
      </c>
      <c r="AO83" s="35">
        <v>85.054102647436792</v>
      </c>
      <c r="AP83" s="35">
        <v>85.36571093770965</v>
      </c>
      <c r="AQ83" s="35">
        <v>85.245437278796359</v>
      </c>
      <c r="AR83" s="35">
        <v>85.221263279672968</v>
      </c>
      <c r="AS83" s="35">
        <v>90.735305518201685</v>
      </c>
      <c r="AT83" s="35">
        <v>90.579490191752072</v>
      </c>
      <c r="AU83" s="35">
        <v>90.404353556104851</v>
      </c>
      <c r="AV83" s="35">
        <v>99.563779701294962</v>
      </c>
      <c r="AW83" s="35">
        <v>99.652387881245517</v>
      </c>
      <c r="AX83" s="35">
        <v>100</v>
      </c>
      <c r="AY83" s="35">
        <v>99.999999999999957</v>
      </c>
      <c r="AZ83" s="35">
        <v>102.19105112910685</v>
      </c>
      <c r="BA83" s="35">
        <v>102.22108604203929</v>
      </c>
      <c r="BB83" s="35">
        <v>102.13237759917807</v>
      </c>
      <c r="BC83" s="35">
        <v>102.03185270685066</v>
      </c>
      <c r="BD83" s="35">
        <v>101.99119114672961</v>
      </c>
      <c r="BE83" s="35">
        <v>102.68220057351454</v>
      </c>
      <c r="BF83" s="35">
        <v>102.80450896850576</v>
      </c>
      <c r="BG83" s="35">
        <v>103.04761476232943</v>
      </c>
      <c r="BH83" s="35">
        <v>102.64695541531027</v>
      </c>
      <c r="BI83" s="35">
        <v>102.58055513319024</v>
      </c>
      <c r="BJ83" s="35">
        <v>103.03082959343634</v>
      </c>
      <c r="BK83" s="35">
        <v>102.75738476149769</v>
      </c>
      <c r="BL83" s="35">
        <v>102.92685044259592</v>
      </c>
      <c r="BM83" s="35">
        <v>102.93901520690322</v>
      </c>
      <c r="BN83" s="35">
        <v>102.84871490839383</v>
      </c>
      <c r="BO83" s="35">
        <v>103.00036836600678</v>
      </c>
      <c r="BP83" s="35">
        <v>102.99308481384716</v>
      </c>
      <c r="BQ83" s="35">
        <v>102.82087782118595</v>
      </c>
      <c r="BR83" s="35">
        <v>103.3123405786383</v>
      </c>
      <c r="BS83" s="35">
        <v>103.5099501409551</v>
      </c>
      <c r="BT83" s="35">
        <v>102.97875393040999</v>
      </c>
      <c r="BU83" s="35">
        <v>103.07163286736338</v>
      </c>
      <c r="BV83" s="35">
        <v>103.76482876024166</v>
      </c>
      <c r="BW83" s="35">
        <v>103.26278864721857</v>
      </c>
      <c r="BX83" s="35">
        <v>102.97364066757733</v>
      </c>
      <c r="BY83" s="35">
        <v>102.83112956685265</v>
      </c>
      <c r="BZ83" s="35">
        <v>102.78105013691881</v>
      </c>
      <c r="CA83" s="35">
        <v>102.68130566039285</v>
      </c>
      <c r="CB83" s="35">
        <v>102.75635069797262</v>
      </c>
      <c r="CC83" s="35">
        <v>102.71096728337032</v>
      </c>
      <c r="CD83" s="35">
        <v>102.43856516622013</v>
      </c>
      <c r="CE83" s="35">
        <v>102.47806989318678</v>
      </c>
      <c r="CF83" s="35">
        <v>102.04080827347187</v>
      </c>
      <c r="CG83" s="35">
        <v>102.17106576596065</v>
      </c>
      <c r="CH83" s="35">
        <v>101.95446981980402</v>
      </c>
      <c r="CI83" s="35">
        <v>101.64525545087429</v>
      </c>
      <c r="CJ83" s="35">
        <v>101.72543072158966</v>
      </c>
      <c r="CK83" s="35">
        <v>101.71500537241863</v>
      </c>
      <c r="CL83" s="35">
        <v>101.69116483613789</v>
      </c>
      <c r="CM83" s="35">
        <v>101.39550006269498</v>
      </c>
      <c r="CN83" s="35">
        <v>100.92778277081179</v>
      </c>
      <c r="CO83" s="35">
        <v>100.91590329580245</v>
      </c>
      <c r="CP83" s="35">
        <v>100.86747182805858</v>
      </c>
      <c r="CQ83" s="35">
        <v>100.8131558029843</v>
      </c>
      <c r="CR83" s="35">
        <v>100.68645186546478</v>
      </c>
      <c r="CS83" s="35">
        <v>100.73026769556034</v>
      </c>
      <c r="CT83" s="35">
        <v>100.62050650539946</v>
      </c>
      <c r="CU83" s="35">
        <v>99.124445582137568</v>
      </c>
      <c r="CV83" s="35">
        <v>99.22214399954494</v>
      </c>
      <c r="CW83" s="35">
        <v>99.151729747445302</v>
      </c>
      <c r="CX83" s="35">
        <v>99.16239321466476</v>
      </c>
      <c r="CY83" s="35">
        <v>99.237703980988272</v>
      </c>
      <c r="CZ83" s="35">
        <v>99.200677880674377</v>
      </c>
      <c r="DA83" s="35">
        <v>99.181997304510816</v>
      </c>
      <c r="DB83" s="35">
        <v>99.05953700949749</v>
      </c>
      <c r="DC83" s="35">
        <v>98.519714990206197</v>
      </c>
      <c r="DD83" s="35">
        <v>98.923754729778722</v>
      </c>
      <c r="DE83" s="35">
        <v>99.276347178275813</v>
      </c>
      <c r="DF83" s="35">
        <v>99.72520407264264</v>
      </c>
      <c r="DG83" s="35">
        <v>99.284395004630497</v>
      </c>
      <c r="DH83" s="35">
        <v>99.318538064836559</v>
      </c>
      <c r="DI83" s="35">
        <v>97.636256736130136</v>
      </c>
      <c r="DJ83" s="35">
        <v>97.634770536341847</v>
      </c>
      <c r="DK83" s="35">
        <v>97.596869274529752</v>
      </c>
      <c r="DL83" s="35">
        <v>97.443877126106585</v>
      </c>
      <c r="DM83" s="35">
        <v>97.911068936611045</v>
      </c>
      <c r="DN83" s="35">
        <v>98.391346571488924</v>
      </c>
      <c r="DO83" s="35">
        <v>98.624737165492093</v>
      </c>
      <c r="DP83" s="35">
        <v>124.30246729512376</v>
      </c>
      <c r="DQ83" s="35">
        <v>124.62131891278099</v>
      </c>
      <c r="DR83" s="35">
        <v>182.76283374978112</v>
      </c>
      <c r="DS83" s="35">
        <v>290.65626273242714</v>
      </c>
      <c r="DT83" s="35">
        <v>100</v>
      </c>
      <c r="DU83" s="35">
        <v>99.60765478383108</v>
      </c>
      <c r="DV83" s="35">
        <v>255.60242422727148</v>
      </c>
      <c r="DW83" s="35">
        <f t="shared" si="3"/>
        <v>-0.39234521616891982</v>
      </c>
      <c r="DX83" s="35">
        <f t="shared" si="4"/>
        <v>0.6861377024282973</v>
      </c>
      <c r="DZ83" s="36">
        <f t="shared" si="5"/>
        <v>0.39123259610043443</v>
      </c>
    </row>
    <row r="84" spans="1:130">
      <c r="A84" s="1" t="s">
        <v>161</v>
      </c>
      <c r="B84" s="37">
        <v>5.3060164725903398</v>
      </c>
      <c r="C84" s="37">
        <v>74.542087953700417</v>
      </c>
      <c r="D84" s="37">
        <v>64.754852823040537</v>
      </c>
      <c r="E84" s="37">
        <v>64.717983528394413</v>
      </c>
      <c r="F84" s="37">
        <v>64.274253280502776</v>
      </c>
      <c r="G84" s="37">
        <v>65.449473771292546</v>
      </c>
      <c r="H84" s="37">
        <v>70.218296834903398</v>
      </c>
      <c r="I84" s="37">
        <v>77.846552795349012</v>
      </c>
      <c r="J84" s="37">
        <v>80.435223138729157</v>
      </c>
      <c r="K84" s="37">
        <v>78.271636289132047</v>
      </c>
      <c r="L84" s="37">
        <v>78.958704712478038</v>
      </c>
      <c r="M84" s="37">
        <v>77.360975322621044</v>
      </c>
      <c r="N84" s="37">
        <v>79.720926027520335</v>
      </c>
      <c r="O84" s="37">
        <v>78.01199610115124</v>
      </c>
      <c r="P84" s="37">
        <v>77.532183319131121</v>
      </c>
      <c r="Q84" s="37">
        <v>78.06526359876014</v>
      </c>
      <c r="R84" s="37">
        <v>76.261136324361004</v>
      </c>
      <c r="S84" s="37">
        <v>76.568979653361552</v>
      </c>
      <c r="T84" s="37">
        <v>76.127307450332609</v>
      </c>
      <c r="U84" s="37">
        <v>76.194954395150589</v>
      </c>
      <c r="V84" s="37">
        <v>75.983985377824027</v>
      </c>
      <c r="W84" s="37">
        <v>76.228550514191326</v>
      </c>
      <c r="X84" s="37">
        <v>76.099711969372152</v>
      </c>
      <c r="Y84" s="37">
        <v>76.782375865060928</v>
      </c>
      <c r="Z84" s="37">
        <v>76.068672643948233</v>
      </c>
      <c r="AA84" s="37">
        <v>85.644364170898172</v>
      </c>
      <c r="AB84" s="37">
        <v>86.176035613227938</v>
      </c>
      <c r="AC84" s="37">
        <v>66.176471074826992</v>
      </c>
      <c r="AD84" s="37">
        <v>91.853943723705285</v>
      </c>
      <c r="AE84" s="37">
        <v>91.411856962678272</v>
      </c>
      <c r="AF84" s="37">
        <v>91.411856962678272</v>
      </c>
      <c r="AG84" s="37">
        <v>91.153829525226527</v>
      </c>
      <c r="AH84" s="37">
        <v>91.561552383706896</v>
      </c>
      <c r="AI84" s="37">
        <v>84.860755379702496</v>
      </c>
      <c r="AJ84" s="37">
        <v>84.915834528491473</v>
      </c>
      <c r="AK84" s="37">
        <v>84.980656328176025</v>
      </c>
      <c r="AL84" s="37">
        <v>85.006052817541843</v>
      </c>
      <c r="AM84" s="37">
        <v>85.089912666489752</v>
      </c>
      <c r="AN84" s="37">
        <v>85.077352324669548</v>
      </c>
      <c r="AO84" s="37">
        <v>85.054102647436792</v>
      </c>
      <c r="AP84" s="37">
        <v>85.36571093770965</v>
      </c>
      <c r="AQ84" s="37">
        <v>85.245437278796359</v>
      </c>
      <c r="AR84" s="37">
        <v>85.221263279672968</v>
      </c>
      <c r="AS84" s="37">
        <v>90.735305518201685</v>
      </c>
      <c r="AT84" s="37">
        <v>90.579490191752072</v>
      </c>
      <c r="AU84" s="37">
        <v>90.404353556104851</v>
      </c>
      <c r="AV84" s="37">
        <v>99.563779701294962</v>
      </c>
      <c r="AW84" s="37">
        <v>99.652387881245517</v>
      </c>
      <c r="AX84" s="37">
        <v>100</v>
      </c>
      <c r="AY84" s="37">
        <v>99.999999999999957</v>
      </c>
      <c r="AZ84" s="37">
        <v>102.19105112910685</v>
      </c>
      <c r="BA84" s="37">
        <v>102.22108604203929</v>
      </c>
      <c r="BB84" s="37">
        <v>102.13237759917807</v>
      </c>
      <c r="BC84" s="37">
        <v>102.03185270685066</v>
      </c>
      <c r="BD84" s="37">
        <v>101.99119114672961</v>
      </c>
      <c r="BE84" s="37">
        <v>102.68220057351454</v>
      </c>
      <c r="BF84" s="37">
        <v>102.80450896850576</v>
      </c>
      <c r="BG84" s="37">
        <v>103.04761476232943</v>
      </c>
      <c r="BH84" s="37">
        <v>102.64695541531027</v>
      </c>
      <c r="BI84" s="37">
        <v>102.58055513319024</v>
      </c>
      <c r="BJ84" s="37">
        <v>103.03082959343634</v>
      </c>
      <c r="BK84" s="37">
        <v>102.75738476149769</v>
      </c>
      <c r="BL84" s="37">
        <v>102.92685044259592</v>
      </c>
      <c r="BM84" s="37">
        <v>102.93901520690322</v>
      </c>
      <c r="BN84" s="37">
        <v>102.84871490839383</v>
      </c>
      <c r="BO84" s="37">
        <v>103.00036836600678</v>
      </c>
      <c r="BP84" s="37">
        <v>102.99308481384716</v>
      </c>
      <c r="BQ84" s="37">
        <v>102.82087782118595</v>
      </c>
      <c r="BR84" s="37">
        <v>103.3123405786383</v>
      </c>
      <c r="BS84" s="37">
        <v>103.5099501409551</v>
      </c>
      <c r="BT84" s="37">
        <v>102.97875393040999</v>
      </c>
      <c r="BU84" s="37">
        <v>103.07163286736338</v>
      </c>
      <c r="BV84" s="37">
        <v>103.76482876024166</v>
      </c>
      <c r="BW84" s="37">
        <v>103.26278864721857</v>
      </c>
      <c r="BX84" s="37">
        <v>102.97364066757733</v>
      </c>
      <c r="BY84" s="37">
        <v>102.83112956685265</v>
      </c>
      <c r="BZ84" s="37">
        <v>102.78105013691881</v>
      </c>
      <c r="CA84" s="37">
        <v>102.68130566039285</v>
      </c>
      <c r="CB84" s="37">
        <v>102.75635069797262</v>
      </c>
      <c r="CC84" s="37">
        <v>102.71096728337032</v>
      </c>
      <c r="CD84" s="37">
        <v>102.43856516622013</v>
      </c>
      <c r="CE84" s="37">
        <v>102.47806989318678</v>
      </c>
      <c r="CF84" s="37">
        <v>102.04080827347187</v>
      </c>
      <c r="CG84" s="37">
        <v>102.17106576596065</v>
      </c>
      <c r="CH84" s="37">
        <v>101.95446981980402</v>
      </c>
      <c r="CI84" s="37">
        <v>101.64525545087429</v>
      </c>
      <c r="CJ84" s="37">
        <v>101.72543072158966</v>
      </c>
      <c r="CK84" s="37">
        <v>101.71500537241863</v>
      </c>
      <c r="CL84" s="37">
        <v>101.69116483613789</v>
      </c>
      <c r="CM84" s="37">
        <v>101.39550006269498</v>
      </c>
      <c r="CN84" s="37">
        <v>100.92778277081179</v>
      </c>
      <c r="CO84" s="37">
        <v>100.91590329580245</v>
      </c>
      <c r="CP84" s="37">
        <v>100.86747182805858</v>
      </c>
      <c r="CQ84" s="37">
        <v>100.8131558029843</v>
      </c>
      <c r="CR84" s="37">
        <v>100.68645186546478</v>
      </c>
      <c r="CS84" s="37">
        <v>100.73026769556034</v>
      </c>
      <c r="CT84" s="37">
        <v>100.62050650539946</v>
      </c>
      <c r="CU84" s="37">
        <v>99.124445582137568</v>
      </c>
      <c r="CV84" s="37">
        <v>99.22214399954494</v>
      </c>
      <c r="CW84" s="37">
        <v>99.151729747445302</v>
      </c>
      <c r="CX84" s="37">
        <v>99.16239321466476</v>
      </c>
      <c r="CY84" s="37">
        <v>99.237703980988272</v>
      </c>
      <c r="CZ84" s="37">
        <v>99.200677880674377</v>
      </c>
      <c r="DA84" s="37">
        <v>99.181997304510816</v>
      </c>
      <c r="DB84" s="37">
        <v>99.05953700949749</v>
      </c>
      <c r="DC84" s="37">
        <v>98.519714990206197</v>
      </c>
      <c r="DD84" s="37">
        <v>98.923754729778722</v>
      </c>
      <c r="DE84" s="37">
        <v>99.276347178275813</v>
      </c>
      <c r="DF84" s="37">
        <v>99.72520407264264</v>
      </c>
      <c r="DG84" s="37">
        <v>99.284395004630497</v>
      </c>
      <c r="DH84" s="37">
        <v>99.318538064836559</v>
      </c>
      <c r="DI84" s="37">
        <v>97.636256736130136</v>
      </c>
      <c r="DJ84" s="37">
        <v>97.634770536341847</v>
      </c>
      <c r="DK84" s="37">
        <v>97.596869274529752</v>
      </c>
      <c r="DL84" s="37">
        <v>97.443877126106585</v>
      </c>
      <c r="DM84" s="37">
        <v>97.911068936611045</v>
      </c>
      <c r="DN84" s="37">
        <v>98.391346571488924</v>
      </c>
      <c r="DO84" s="37">
        <v>98.624737165492093</v>
      </c>
      <c r="DP84" s="37">
        <v>124.30246729512376</v>
      </c>
      <c r="DQ84" s="37">
        <v>124.62131891278099</v>
      </c>
      <c r="DR84" s="37">
        <v>182.76283374978112</v>
      </c>
      <c r="DS84" s="37">
        <v>290.65626273242714</v>
      </c>
      <c r="DT84" s="35">
        <v>100</v>
      </c>
      <c r="DU84" s="37">
        <v>99.60765478383108</v>
      </c>
      <c r="DV84" s="37">
        <v>255.60242422727148</v>
      </c>
      <c r="DW84" s="37">
        <f t="shared" si="3"/>
        <v>-0.39234521616891982</v>
      </c>
      <c r="DX84" s="37">
        <f t="shared" si="4"/>
        <v>0.6861377024282973</v>
      </c>
      <c r="DZ84" s="36">
        <f t="shared" si="5"/>
        <v>0.39123259610043443</v>
      </c>
    </row>
    <row r="85" spans="1:130" s="36" customFormat="1" ht="13">
      <c r="A85" s="3" t="s">
        <v>65</v>
      </c>
      <c r="B85" s="35">
        <v>3.4084422952636579</v>
      </c>
      <c r="C85" s="35"/>
      <c r="D85" s="35"/>
      <c r="E85" s="35"/>
      <c r="F85" s="35">
        <v>97.918787225043332</v>
      </c>
      <c r="G85" s="35">
        <v>97.790121421688937</v>
      </c>
      <c r="H85" s="35">
        <v>98.309538298981437</v>
      </c>
      <c r="I85" s="35">
        <v>95.311156366585479</v>
      </c>
      <c r="J85" s="35">
        <v>95.065863574560424</v>
      </c>
      <c r="K85" s="35">
        <v>94.256520345018416</v>
      </c>
      <c r="L85" s="35">
        <v>93.964325131948868</v>
      </c>
      <c r="M85" s="35">
        <v>93.98155818917806</v>
      </c>
      <c r="N85" s="35">
        <v>93.655799312182737</v>
      </c>
      <c r="O85" s="35">
        <v>93.620041727211984</v>
      </c>
      <c r="P85" s="35">
        <v>93.616212667505337</v>
      </c>
      <c r="Q85" s="35">
        <v>93.055236236337848</v>
      </c>
      <c r="R85" s="35">
        <v>90.376929732507193</v>
      </c>
      <c r="S85" s="35">
        <v>90.341438712201239</v>
      </c>
      <c r="T85" s="35">
        <v>90.278235071952679</v>
      </c>
      <c r="U85" s="35">
        <v>90.471152940032042</v>
      </c>
      <c r="V85" s="35">
        <v>90.307847817949423</v>
      </c>
      <c r="W85" s="35">
        <v>90.278507614039739</v>
      </c>
      <c r="X85" s="35">
        <v>89.823676800305577</v>
      </c>
      <c r="Y85" s="35">
        <v>90.367450675909609</v>
      </c>
      <c r="Z85" s="35">
        <v>90.258685418400844</v>
      </c>
      <c r="AA85" s="35">
        <v>89.367063980617644</v>
      </c>
      <c r="AB85" s="35">
        <v>89.420283064308094</v>
      </c>
      <c r="AC85" s="35">
        <v>89.121325359590458</v>
      </c>
      <c r="AD85" s="35">
        <v>88.862106387642257</v>
      </c>
      <c r="AE85" s="35">
        <v>88.604344467621004</v>
      </c>
      <c r="AF85" s="35">
        <v>88.605665248504408</v>
      </c>
      <c r="AG85" s="35">
        <v>88.238205138445622</v>
      </c>
      <c r="AH85" s="35">
        <v>88.144723202587542</v>
      </c>
      <c r="AI85" s="35">
        <v>100.18935385617178</v>
      </c>
      <c r="AJ85" s="35">
        <v>100.0598020233315</v>
      </c>
      <c r="AK85" s="35">
        <v>99.958646979484186</v>
      </c>
      <c r="AL85" s="35">
        <v>99.921696561913009</v>
      </c>
      <c r="AM85" s="35">
        <v>100.36966141153111</v>
      </c>
      <c r="AN85" s="35">
        <v>99.844577633665907</v>
      </c>
      <c r="AO85" s="35">
        <v>99.686953965859487</v>
      </c>
      <c r="AP85" s="35">
        <v>99.803360884193623</v>
      </c>
      <c r="AQ85" s="35">
        <v>99.55768515749422</v>
      </c>
      <c r="AR85" s="35">
        <v>99.529089203129914</v>
      </c>
      <c r="AS85" s="35">
        <v>99.575725347179301</v>
      </c>
      <c r="AT85" s="35">
        <v>99.547076980875204</v>
      </c>
      <c r="AU85" s="35">
        <v>99.646554842648342</v>
      </c>
      <c r="AV85" s="35">
        <v>99.690004340756843</v>
      </c>
      <c r="AW85" s="35">
        <v>99.763412503664895</v>
      </c>
      <c r="AX85" s="35">
        <v>100</v>
      </c>
      <c r="AY85" s="35">
        <v>100.00440555146506</v>
      </c>
      <c r="AZ85" s="35">
        <v>99.838705928692164</v>
      </c>
      <c r="BA85" s="35">
        <v>99.637150336385858</v>
      </c>
      <c r="BB85" s="35">
        <v>86.534861609442359</v>
      </c>
      <c r="BC85" s="35">
        <v>86.486538666339371</v>
      </c>
      <c r="BD85" s="35">
        <v>86.197142789281244</v>
      </c>
      <c r="BE85" s="35">
        <v>86.16621883392483</v>
      </c>
      <c r="BF85" s="35">
        <v>86.043307482615489</v>
      </c>
      <c r="BG85" s="35">
        <v>86.036291411355521</v>
      </c>
      <c r="BH85" s="35">
        <v>85.973191421889183</v>
      </c>
      <c r="BI85" s="35">
        <v>85.964683802190422</v>
      </c>
      <c r="BJ85" s="35">
        <v>86.007850921401698</v>
      </c>
      <c r="BK85" s="35">
        <v>86.003850607805859</v>
      </c>
      <c r="BL85" s="35">
        <v>86.003850607805859</v>
      </c>
      <c r="BM85" s="35">
        <v>86.011019249109381</v>
      </c>
      <c r="BN85" s="35">
        <v>85.997026012511768</v>
      </c>
      <c r="BO85" s="35">
        <v>85.9677769473128</v>
      </c>
      <c r="BP85" s="35">
        <v>85.9677769473128</v>
      </c>
      <c r="BQ85" s="35">
        <v>85.855130334520013</v>
      </c>
      <c r="BR85" s="35">
        <v>85.80443767396028</v>
      </c>
      <c r="BS85" s="35">
        <v>85.756753833695711</v>
      </c>
      <c r="BT85" s="35">
        <v>85.709200204013783</v>
      </c>
      <c r="BU85" s="35">
        <v>85.724869399822396</v>
      </c>
      <c r="BV85" s="35">
        <v>85.726934107826182</v>
      </c>
      <c r="BW85" s="35">
        <v>74.22802573144611</v>
      </c>
      <c r="BX85" s="35">
        <v>74.155399837212968</v>
      </c>
      <c r="BY85" s="35">
        <v>74.155399837212968</v>
      </c>
      <c r="BZ85" s="35">
        <v>74.061317910478195</v>
      </c>
      <c r="CA85" s="35">
        <v>74.047658201228487</v>
      </c>
      <c r="CB85" s="35">
        <v>74.052140902917031</v>
      </c>
      <c r="CC85" s="35">
        <v>74.036494120415085</v>
      </c>
      <c r="CD85" s="35">
        <v>73.990892720392551</v>
      </c>
      <c r="CE85" s="35">
        <v>73.709566794995553</v>
      </c>
      <c r="CF85" s="35">
        <v>73.726775535239909</v>
      </c>
      <c r="CG85" s="35">
        <v>73.559742305300588</v>
      </c>
      <c r="CH85" s="35">
        <v>73.536285110945826</v>
      </c>
      <c r="CI85" s="35">
        <v>73.534284967793923</v>
      </c>
      <c r="CJ85" s="35">
        <v>73.43905170678552</v>
      </c>
      <c r="CK85" s="35">
        <v>73.746263166673813</v>
      </c>
      <c r="CL85" s="35">
        <v>73.687328364479441</v>
      </c>
      <c r="CM85" s="35">
        <v>72.502101522102649</v>
      </c>
      <c r="CN85" s="35">
        <v>72.49841357801661</v>
      </c>
      <c r="CO85" s="35">
        <v>72.233884060787986</v>
      </c>
      <c r="CP85" s="35">
        <v>72.219959793965614</v>
      </c>
      <c r="CQ85" s="35">
        <v>72.158064795697442</v>
      </c>
      <c r="CR85" s="35">
        <v>72.158064795697442</v>
      </c>
      <c r="CS85" s="35">
        <v>72.158064795697442</v>
      </c>
      <c r="CT85" s="35">
        <v>72.158064795697442</v>
      </c>
      <c r="CU85" s="35">
        <v>72.473586346787144</v>
      </c>
      <c r="CV85" s="35">
        <v>72.47541963864515</v>
      </c>
      <c r="CW85" s="35">
        <v>72.462813202744968</v>
      </c>
      <c r="CX85" s="35">
        <v>72.499573731911156</v>
      </c>
      <c r="CY85" s="35">
        <v>72.499573731911156</v>
      </c>
      <c r="CZ85" s="35">
        <v>72.497207078278393</v>
      </c>
      <c r="DA85" s="35">
        <v>72.439843938399463</v>
      </c>
      <c r="DB85" s="35">
        <v>72.461293684461509</v>
      </c>
      <c r="DC85" s="35">
        <v>72.565827904933784</v>
      </c>
      <c r="DD85" s="35">
        <v>72.833814441395262</v>
      </c>
      <c r="DE85" s="35">
        <v>72.802889811372509</v>
      </c>
      <c r="DF85" s="35">
        <v>72.799145180096716</v>
      </c>
      <c r="DG85" s="35">
        <v>72.770114270704369</v>
      </c>
      <c r="DH85" s="35">
        <v>72.881322596472344</v>
      </c>
      <c r="DI85" s="35">
        <v>71.718555502870586</v>
      </c>
      <c r="DJ85" s="35">
        <v>71.568076133971346</v>
      </c>
      <c r="DK85" s="35">
        <v>71.560475706914971</v>
      </c>
      <c r="DL85" s="35">
        <v>71.630238459633347</v>
      </c>
      <c r="DM85" s="35">
        <v>71.688310402988193</v>
      </c>
      <c r="DN85" s="35">
        <v>71.688310402988193</v>
      </c>
      <c r="DO85" s="35">
        <v>71.919889291595581</v>
      </c>
      <c r="DP85" s="35">
        <v>72.917411494156198</v>
      </c>
      <c r="DQ85" s="35">
        <v>73.048578357076096</v>
      </c>
      <c r="DR85" s="35">
        <v>73.972576307714235</v>
      </c>
      <c r="DS85" s="35">
        <v>74.803257874678692</v>
      </c>
      <c r="DT85" s="35">
        <v>100</v>
      </c>
      <c r="DU85" s="35">
        <v>100.13832785915564</v>
      </c>
      <c r="DV85" s="35">
        <v>74.91004927964407</v>
      </c>
      <c r="DW85" s="35">
        <f t="shared" si="3"/>
        <v>0.13832785915563761</v>
      </c>
      <c r="DX85" s="35">
        <f t="shared" si="4"/>
        <v>37.20936508476629</v>
      </c>
      <c r="DZ85" s="36">
        <f t="shared" si="5"/>
        <v>1.334934377451729</v>
      </c>
    </row>
    <row r="86" spans="1:130" s="36" customFormat="1" ht="13.5" customHeight="1">
      <c r="A86" s="3" t="s">
        <v>66</v>
      </c>
      <c r="B86" s="35">
        <v>6.3876453452430381E-3</v>
      </c>
      <c r="C86" s="35"/>
      <c r="D86" s="35"/>
      <c r="E86" s="35"/>
      <c r="F86" s="35">
        <v>66.176335904943841</v>
      </c>
      <c r="G86" s="35">
        <v>66.176335904943173</v>
      </c>
      <c r="H86" s="35">
        <v>66.176335904942505</v>
      </c>
      <c r="I86" s="35">
        <v>66.176335904942505</v>
      </c>
      <c r="J86" s="35">
        <v>66.176335904942505</v>
      </c>
      <c r="K86" s="35">
        <v>66.176335904942505</v>
      </c>
      <c r="L86" s="35">
        <v>66.176335904942505</v>
      </c>
      <c r="M86" s="35">
        <v>66.176335904942505</v>
      </c>
      <c r="N86" s="35">
        <v>66.176335904942505</v>
      </c>
      <c r="O86" s="35">
        <v>66.176335904942491</v>
      </c>
      <c r="P86" s="35">
        <v>66.176335904942491</v>
      </c>
      <c r="Q86" s="35">
        <v>66.176335904942491</v>
      </c>
      <c r="R86" s="35">
        <v>66.176335904942491</v>
      </c>
      <c r="S86" s="35">
        <v>66.176335904942491</v>
      </c>
      <c r="T86" s="35">
        <v>66.176471074826992</v>
      </c>
      <c r="U86" s="35">
        <v>66.176471074826992</v>
      </c>
      <c r="V86" s="35">
        <v>66.176471074826992</v>
      </c>
      <c r="W86" s="35">
        <v>66.176471074826992</v>
      </c>
      <c r="X86" s="35">
        <v>66.176471074826992</v>
      </c>
      <c r="Y86" s="35">
        <v>66.176471074826992</v>
      </c>
      <c r="Z86" s="35">
        <v>66.176471074826992</v>
      </c>
      <c r="AA86" s="35">
        <v>66.176471074826992</v>
      </c>
      <c r="AB86" s="35">
        <v>66.176471074826992</v>
      </c>
      <c r="AC86" s="35">
        <v>66.176471074826992</v>
      </c>
      <c r="AD86" s="35">
        <v>66.176471074826992</v>
      </c>
      <c r="AE86" s="35">
        <v>66.176471074826992</v>
      </c>
      <c r="AF86" s="35">
        <v>66.176471074826992</v>
      </c>
      <c r="AG86" s="35">
        <v>66.176471074826992</v>
      </c>
      <c r="AH86" s="35">
        <v>66.176471074826992</v>
      </c>
      <c r="AI86" s="35">
        <v>100</v>
      </c>
      <c r="AJ86" s="35">
        <v>100</v>
      </c>
      <c r="AK86" s="35">
        <v>100</v>
      </c>
      <c r="AL86" s="35">
        <v>100</v>
      </c>
      <c r="AM86" s="35">
        <v>100</v>
      </c>
      <c r="AN86" s="35">
        <v>100</v>
      </c>
      <c r="AO86" s="35">
        <v>100</v>
      </c>
      <c r="AP86" s="35">
        <v>100</v>
      </c>
      <c r="AQ86" s="35">
        <v>100</v>
      </c>
      <c r="AR86" s="35">
        <v>100</v>
      </c>
      <c r="AS86" s="35">
        <v>100</v>
      </c>
      <c r="AT86" s="35">
        <v>100</v>
      </c>
      <c r="AU86" s="35">
        <v>100</v>
      </c>
      <c r="AV86" s="35">
        <v>100</v>
      </c>
      <c r="AW86" s="35">
        <v>100</v>
      </c>
      <c r="AX86" s="35">
        <v>100</v>
      </c>
      <c r="AY86" s="35">
        <v>100</v>
      </c>
      <c r="AZ86" s="35">
        <v>100</v>
      </c>
      <c r="BA86" s="35">
        <v>100</v>
      </c>
      <c r="BB86" s="35">
        <v>100</v>
      </c>
      <c r="BC86" s="35">
        <v>100</v>
      </c>
      <c r="BD86" s="35">
        <v>100</v>
      </c>
      <c r="BE86" s="35">
        <v>100</v>
      </c>
      <c r="BF86" s="35">
        <v>100</v>
      </c>
      <c r="BG86" s="35">
        <v>100</v>
      </c>
      <c r="BH86" s="35">
        <v>100</v>
      </c>
      <c r="BI86" s="35">
        <v>100</v>
      </c>
      <c r="BJ86" s="35">
        <v>100</v>
      </c>
      <c r="BK86" s="35">
        <v>100</v>
      </c>
      <c r="BL86" s="35">
        <v>100</v>
      </c>
      <c r="BM86" s="35">
        <v>100</v>
      </c>
      <c r="BN86" s="35">
        <v>100</v>
      </c>
      <c r="BO86" s="35">
        <v>100</v>
      </c>
      <c r="BP86" s="35">
        <v>100</v>
      </c>
      <c r="BQ86" s="35">
        <v>100</v>
      </c>
      <c r="BR86" s="35">
        <v>100</v>
      </c>
      <c r="BS86" s="35">
        <v>100</v>
      </c>
      <c r="BT86" s="35">
        <v>100</v>
      </c>
      <c r="BU86" s="35">
        <v>100</v>
      </c>
      <c r="BV86" s="35">
        <v>100</v>
      </c>
      <c r="BW86" s="35">
        <v>100</v>
      </c>
      <c r="BX86" s="35">
        <v>100</v>
      </c>
      <c r="BY86" s="35">
        <v>100</v>
      </c>
      <c r="BZ86" s="35">
        <v>100</v>
      </c>
      <c r="CA86" s="35">
        <v>100</v>
      </c>
      <c r="CB86" s="35">
        <v>100</v>
      </c>
      <c r="CC86" s="35">
        <v>100</v>
      </c>
      <c r="CD86" s="35">
        <v>100</v>
      </c>
      <c r="CE86" s="35">
        <v>111.111111111111</v>
      </c>
      <c r="CF86" s="35">
        <v>111.111111111111</v>
      </c>
      <c r="CG86" s="35">
        <v>111.111111111111</v>
      </c>
      <c r="CH86" s="35">
        <v>111.111111111111</v>
      </c>
      <c r="CI86" s="35">
        <v>111.111111111111</v>
      </c>
      <c r="CJ86" s="35">
        <v>111.111111111111</v>
      </c>
      <c r="CK86" s="35">
        <v>111.111111111111</v>
      </c>
      <c r="CL86" s="35">
        <v>111.111111111111</v>
      </c>
      <c r="CM86" s="35">
        <v>111.111111111111</v>
      </c>
      <c r="CN86" s="35">
        <v>111.111111111111</v>
      </c>
      <c r="CO86" s="35">
        <v>111.111111111111</v>
      </c>
      <c r="CP86" s="35">
        <v>111.111111111111</v>
      </c>
      <c r="CQ86" s="35">
        <v>111.111111111111</v>
      </c>
      <c r="CR86" s="35">
        <v>111.111111111111</v>
      </c>
      <c r="CS86" s="35">
        <v>111.111111111111</v>
      </c>
      <c r="CT86" s="35">
        <v>111.111111111111</v>
      </c>
      <c r="CU86" s="35">
        <v>111.111111111111</v>
      </c>
      <c r="CV86" s="35">
        <v>111.111111111111</v>
      </c>
      <c r="CW86" s="35">
        <v>111.111111111111</v>
      </c>
      <c r="CX86" s="35">
        <v>111.111111111111</v>
      </c>
      <c r="CY86" s="35">
        <v>111.111111111111</v>
      </c>
      <c r="CZ86" s="35">
        <v>111.111111111111</v>
      </c>
      <c r="DA86" s="35">
        <v>111.111111111111</v>
      </c>
      <c r="DB86" s="35">
        <v>111.111111111111</v>
      </c>
      <c r="DC86" s="35">
        <v>111.111111111111</v>
      </c>
      <c r="DD86" s="35">
        <v>111.111111111111</v>
      </c>
      <c r="DE86" s="35">
        <v>111.111111111111</v>
      </c>
      <c r="DF86" s="35">
        <v>111.111111111111</v>
      </c>
      <c r="DG86" s="35">
        <v>111.111111111111</v>
      </c>
      <c r="DH86" s="35">
        <v>111.111111111111</v>
      </c>
      <c r="DI86" s="35">
        <v>111.111111111111</v>
      </c>
      <c r="DJ86" s="35">
        <v>111.111111111111</v>
      </c>
      <c r="DK86" s="35">
        <v>111.111111111111</v>
      </c>
      <c r="DL86" s="35">
        <v>111.111111111111</v>
      </c>
      <c r="DM86" s="35">
        <v>111.111111111111</v>
      </c>
      <c r="DN86" s="35">
        <v>111.111111111111</v>
      </c>
      <c r="DO86" s="35">
        <v>111.111111111111</v>
      </c>
      <c r="DP86" s="35">
        <v>111.111111111111</v>
      </c>
      <c r="DQ86" s="35">
        <v>111.111111111111</v>
      </c>
      <c r="DR86" s="35">
        <v>111.111111111111</v>
      </c>
      <c r="DS86" s="35">
        <v>111.111111111111</v>
      </c>
      <c r="DT86" s="35">
        <v>100</v>
      </c>
      <c r="DU86" s="35">
        <v>100</v>
      </c>
      <c r="DV86" s="35">
        <v>111.111111111111</v>
      </c>
      <c r="DW86" s="35">
        <f t="shared" si="3"/>
        <v>0</v>
      </c>
      <c r="DX86" s="35">
        <f t="shared" si="4"/>
        <v>-9.9999999999999147</v>
      </c>
      <c r="DZ86" s="36">
        <f t="shared" si="5"/>
        <v>0.90000000000000091</v>
      </c>
    </row>
    <row r="87" spans="1:130">
      <c r="A87" s="1" t="s">
        <v>97</v>
      </c>
      <c r="B87" s="37">
        <v>6.3876453452430381E-3</v>
      </c>
      <c r="C87" s="37"/>
      <c r="D87" s="37"/>
      <c r="E87" s="37"/>
      <c r="F87" s="37">
        <v>66.176335904943841</v>
      </c>
      <c r="G87" s="35">
        <v>66.176335904943173</v>
      </c>
      <c r="H87" s="35">
        <v>66.176335904942505</v>
      </c>
      <c r="I87" s="37">
        <v>66.176335904942505</v>
      </c>
      <c r="J87" s="35">
        <v>66.176335904942505</v>
      </c>
      <c r="K87" s="35">
        <v>66.176335904942505</v>
      </c>
      <c r="L87" s="35">
        <v>66.176335904942505</v>
      </c>
      <c r="M87" s="35">
        <v>66.176335904942505</v>
      </c>
      <c r="N87" s="35">
        <v>66.176335904942505</v>
      </c>
      <c r="O87" s="37">
        <v>66.176335904942491</v>
      </c>
      <c r="P87" s="37">
        <v>66.176335904942491</v>
      </c>
      <c r="Q87" s="37">
        <v>66.176335904942491</v>
      </c>
      <c r="R87" s="37">
        <v>66.176335904942491</v>
      </c>
      <c r="S87" s="37">
        <v>66.176335904942491</v>
      </c>
      <c r="T87" s="37">
        <v>66.176471074826992</v>
      </c>
      <c r="U87" s="37">
        <v>66.176471074826992</v>
      </c>
      <c r="V87" s="37">
        <v>66.176471074826992</v>
      </c>
      <c r="W87" s="37">
        <v>66.176471074826992</v>
      </c>
      <c r="X87" s="37">
        <v>66.176471074826992</v>
      </c>
      <c r="Y87" s="37">
        <v>66.176471074826992</v>
      </c>
      <c r="Z87" s="37">
        <v>66.176471074826992</v>
      </c>
      <c r="AA87" s="37">
        <v>66.176471074826992</v>
      </c>
      <c r="AB87" s="37">
        <v>66.176471074826992</v>
      </c>
      <c r="AC87" s="37">
        <v>66.176471074826992</v>
      </c>
      <c r="AD87" s="37">
        <v>66.176471074826992</v>
      </c>
      <c r="AE87" s="37">
        <v>66.176471074826992</v>
      </c>
      <c r="AF87" s="37">
        <v>66.176471074826992</v>
      </c>
      <c r="AG87" s="37">
        <v>66.176471074826992</v>
      </c>
      <c r="AH87" s="37">
        <v>66.176471074826992</v>
      </c>
      <c r="AI87" s="37">
        <v>100</v>
      </c>
      <c r="AJ87" s="37">
        <v>100</v>
      </c>
      <c r="AK87" s="37">
        <v>100</v>
      </c>
      <c r="AL87" s="37">
        <v>100</v>
      </c>
      <c r="AM87" s="37">
        <v>100</v>
      </c>
      <c r="AN87" s="37">
        <v>100</v>
      </c>
      <c r="AO87" s="37">
        <v>100</v>
      </c>
      <c r="AP87" s="37">
        <v>100</v>
      </c>
      <c r="AQ87" s="37">
        <v>100</v>
      </c>
      <c r="AR87" s="37">
        <v>100</v>
      </c>
      <c r="AS87" s="37">
        <v>100</v>
      </c>
      <c r="AT87" s="37">
        <v>100</v>
      </c>
      <c r="AU87" s="37">
        <v>100</v>
      </c>
      <c r="AV87" s="37">
        <v>100</v>
      </c>
      <c r="AW87" s="37">
        <v>100</v>
      </c>
      <c r="AX87" s="37">
        <v>100</v>
      </c>
      <c r="AY87" s="37">
        <v>100</v>
      </c>
      <c r="AZ87" s="37">
        <v>100</v>
      </c>
      <c r="BA87" s="37">
        <v>100</v>
      </c>
      <c r="BB87" s="37">
        <v>100</v>
      </c>
      <c r="BC87" s="37">
        <v>100</v>
      </c>
      <c r="BD87" s="37">
        <v>100</v>
      </c>
      <c r="BE87" s="37">
        <v>100</v>
      </c>
      <c r="BF87" s="37">
        <v>100</v>
      </c>
      <c r="BG87" s="37">
        <v>100</v>
      </c>
      <c r="BH87" s="37">
        <v>100</v>
      </c>
      <c r="BI87" s="37">
        <v>100</v>
      </c>
      <c r="BJ87" s="37">
        <v>100</v>
      </c>
      <c r="BK87" s="37">
        <v>100</v>
      </c>
      <c r="BL87" s="37">
        <v>100</v>
      </c>
      <c r="BM87" s="37">
        <v>100</v>
      </c>
      <c r="BN87" s="37">
        <v>100</v>
      </c>
      <c r="BO87" s="37">
        <v>100</v>
      </c>
      <c r="BP87" s="37">
        <v>100</v>
      </c>
      <c r="BQ87" s="37">
        <v>100</v>
      </c>
      <c r="BR87" s="37">
        <v>100</v>
      </c>
      <c r="BS87" s="37">
        <v>100</v>
      </c>
      <c r="BT87" s="37">
        <v>100</v>
      </c>
      <c r="BU87" s="37">
        <v>100</v>
      </c>
      <c r="BV87" s="37">
        <v>100</v>
      </c>
      <c r="BW87" s="37">
        <v>100</v>
      </c>
      <c r="BX87" s="37">
        <v>100</v>
      </c>
      <c r="BY87" s="37">
        <v>100</v>
      </c>
      <c r="BZ87" s="37">
        <v>100</v>
      </c>
      <c r="CA87" s="37">
        <v>100</v>
      </c>
      <c r="CB87" s="37">
        <v>100</v>
      </c>
      <c r="CC87" s="37">
        <v>100</v>
      </c>
      <c r="CD87" s="37">
        <v>100</v>
      </c>
      <c r="CE87" s="37">
        <v>111.111111111111</v>
      </c>
      <c r="CF87" s="37">
        <v>111.111111111111</v>
      </c>
      <c r="CG87" s="37">
        <v>111.111111111111</v>
      </c>
      <c r="CH87" s="37">
        <v>111.111111111111</v>
      </c>
      <c r="CI87" s="37">
        <v>111.111111111111</v>
      </c>
      <c r="CJ87" s="37">
        <v>111.111111111111</v>
      </c>
      <c r="CK87" s="37">
        <v>111.111111111111</v>
      </c>
      <c r="CL87" s="37">
        <v>111.111111111111</v>
      </c>
      <c r="CM87" s="37">
        <v>111.111111111111</v>
      </c>
      <c r="CN87" s="37">
        <v>111.111111111111</v>
      </c>
      <c r="CO87" s="37">
        <v>111.111111111111</v>
      </c>
      <c r="CP87" s="37">
        <v>111.111111111111</v>
      </c>
      <c r="CQ87" s="37">
        <v>111.111111111111</v>
      </c>
      <c r="CR87" s="37">
        <v>111.111111111111</v>
      </c>
      <c r="CS87" s="37">
        <v>111.111111111111</v>
      </c>
      <c r="CT87" s="37">
        <v>111.111111111111</v>
      </c>
      <c r="CU87" s="37">
        <v>111.111111111111</v>
      </c>
      <c r="CV87" s="37">
        <v>111.111111111111</v>
      </c>
      <c r="CW87" s="37">
        <v>111.111111111111</v>
      </c>
      <c r="CX87" s="37">
        <v>111.111111111111</v>
      </c>
      <c r="CY87" s="37">
        <v>111.111111111111</v>
      </c>
      <c r="CZ87" s="37">
        <v>111.111111111111</v>
      </c>
      <c r="DA87" s="37">
        <v>111.111111111111</v>
      </c>
      <c r="DB87" s="37">
        <v>111.111111111111</v>
      </c>
      <c r="DC87" s="37">
        <v>111.111111111111</v>
      </c>
      <c r="DD87" s="37">
        <v>111.111111111111</v>
      </c>
      <c r="DE87" s="37">
        <v>111.111111111111</v>
      </c>
      <c r="DF87" s="37">
        <v>111.111111111111</v>
      </c>
      <c r="DG87" s="37">
        <v>111.111111111111</v>
      </c>
      <c r="DH87" s="37">
        <v>111.111111111111</v>
      </c>
      <c r="DI87" s="37">
        <v>111.111111111111</v>
      </c>
      <c r="DJ87" s="37">
        <v>111.111111111111</v>
      </c>
      <c r="DK87" s="37">
        <v>111.111111111111</v>
      </c>
      <c r="DL87" s="37">
        <v>111.111111111111</v>
      </c>
      <c r="DM87" s="37">
        <v>111.111111111111</v>
      </c>
      <c r="DN87" s="37">
        <v>111.111111111111</v>
      </c>
      <c r="DO87" s="37">
        <v>111.111111111111</v>
      </c>
      <c r="DP87" s="37">
        <v>111.111111111111</v>
      </c>
      <c r="DQ87" s="37">
        <v>111.111111111111</v>
      </c>
      <c r="DR87" s="37">
        <v>111.111111111111</v>
      </c>
      <c r="DS87" s="37">
        <v>111.111111111111</v>
      </c>
      <c r="DT87" s="35">
        <v>100</v>
      </c>
      <c r="DU87" s="37">
        <v>100</v>
      </c>
      <c r="DV87" s="37">
        <v>111.111111111111</v>
      </c>
      <c r="DW87" s="37">
        <f t="shared" si="3"/>
        <v>0</v>
      </c>
      <c r="DX87" s="37">
        <f t="shared" si="4"/>
        <v>-9.9999999999999147</v>
      </c>
      <c r="DZ87" s="36">
        <f t="shared" si="5"/>
        <v>0.90000000000000091</v>
      </c>
    </row>
    <row r="88" spans="1:130" s="36" customFormat="1" ht="13">
      <c r="A88" s="3" t="s">
        <v>67</v>
      </c>
      <c r="B88" s="35">
        <v>0.39812887530271646</v>
      </c>
      <c r="C88" s="35"/>
      <c r="D88" s="35"/>
      <c r="E88" s="35"/>
      <c r="F88" s="35">
        <v>122.49010372205963</v>
      </c>
      <c r="G88" s="35">
        <v>121.56981400580179</v>
      </c>
      <c r="H88" s="35">
        <v>119.62113862958364</v>
      </c>
      <c r="I88" s="35">
        <v>115.97592367212434</v>
      </c>
      <c r="J88" s="35">
        <v>115.97592367212434</v>
      </c>
      <c r="K88" s="35">
        <v>115.97592367212434</v>
      </c>
      <c r="L88" s="35">
        <v>113.3791415579589</v>
      </c>
      <c r="M88" s="35">
        <v>112.26827540480232</v>
      </c>
      <c r="N88" s="35">
        <v>108.60573622944392</v>
      </c>
      <c r="O88" s="35">
        <v>108.60436968982484</v>
      </c>
      <c r="P88" s="35">
        <v>108.54777595277947</v>
      </c>
      <c r="Q88" s="35">
        <v>105.7455608426705</v>
      </c>
      <c r="R88" s="35">
        <v>105.7455608426705</v>
      </c>
      <c r="S88" s="35">
        <v>105.7455608426705</v>
      </c>
      <c r="T88" s="35">
        <v>104.63862329995499</v>
      </c>
      <c r="U88" s="35">
        <v>107.80793177213197</v>
      </c>
      <c r="V88" s="35">
        <v>104.38194104701869</v>
      </c>
      <c r="W88" s="35">
        <v>105.0444342321786</v>
      </c>
      <c r="X88" s="35">
        <v>106.49547782453948</v>
      </c>
      <c r="Y88" s="35">
        <v>105.74790361261834</v>
      </c>
      <c r="Z88" s="35">
        <v>105.74790361261834</v>
      </c>
      <c r="AA88" s="35">
        <v>105.74790361261834</v>
      </c>
      <c r="AB88" s="35">
        <v>105.74790361261834</v>
      </c>
      <c r="AC88" s="35">
        <v>105.74790361261834</v>
      </c>
      <c r="AD88" s="35">
        <v>105.74790361261834</v>
      </c>
      <c r="AE88" s="35">
        <v>105.74790361261834</v>
      </c>
      <c r="AF88" s="35">
        <v>102.47624404184758</v>
      </c>
      <c r="AG88" s="35">
        <v>88.814455157391421</v>
      </c>
      <c r="AH88" s="35">
        <v>87.345730301011471</v>
      </c>
      <c r="AI88" s="35">
        <v>88.949263621836224</v>
      </c>
      <c r="AJ88" s="35">
        <v>87.648403506110654</v>
      </c>
      <c r="AK88" s="35">
        <v>88.723349271202082</v>
      </c>
      <c r="AL88" s="35">
        <v>91.230405910154701</v>
      </c>
      <c r="AM88" s="35">
        <v>89.272112060955138</v>
      </c>
      <c r="AN88" s="35">
        <v>91.871418773050792</v>
      </c>
      <c r="AO88" s="35">
        <v>89.652008946469323</v>
      </c>
      <c r="AP88" s="35">
        <v>92.511680763258525</v>
      </c>
      <c r="AQ88" s="35">
        <v>92.511680763258525</v>
      </c>
      <c r="AR88" s="35">
        <v>89.900619318005596</v>
      </c>
      <c r="AS88" s="35">
        <v>93.794591446147734</v>
      </c>
      <c r="AT88" s="35">
        <v>89.305382872218544</v>
      </c>
      <c r="AU88" s="35">
        <v>90.484950231890053</v>
      </c>
      <c r="AV88" s="35">
        <v>90.498036870173138</v>
      </c>
      <c r="AW88" s="35">
        <v>99.357109955382981</v>
      </c>
      <c r="AX88" s="35">
        <v>100</v>
      </c>
      <c r="AY88" s="35">
        <v>100.03771660102798</v>
      </c>
      <c r="AZ88" s="35">
        <v>98.759929319269361</v>
      </c>
      <c r="BA88" s="35">
        <v>97.371989209316212</v>
      </c>
      <c r="BB88" s="35">
        <v>97.371989209316212</v>
      </c>
      <c r="BC88" s="35">
        <v>96.966050608688931</v>
      </c>
      <c r="BD88" s="35">
        <v>94.551469788390449</v>
      </c>
      <c r="BE88" s="35">
        <v>94.308187462301746</v>
      </c>
      <c r="BF88" s="35">
        <v>93.255924553583512</v>
      </c>
      <c r="BG88" s="35">
        <v>93.195858892656815</v>
      </c>
      <c r="BH88" s="35">
        <v>92.655650215845284</v>
      </c>
      <c r="BI88" s="35">
        <v>92.582815180227101</v>
      </c>
      <c r="BJ88" s="35">
        <v>92.952375501046731</v>
      </c>
      <c r="BK88" s="35">
        <v>92.918128203500203</v>
      </c>
      <c r="BL88" s="35">
        <v>92.918128203500203</v>
      </c>
      <c r="BM88" s="35">
        <v>92.979500039943517</v>
      </c>
      <c r="BN88" s="35">
        <v>92.859701797651582</v>
      </c>
      <c r="BO88" s="35">
        <v>92.609296069493126</v>
      </c>
      <c r="BP88" s="35">
        <v>92.609296069493126</v>
      </c>
      <c r="BQ88" s="35">
        <v>91.644911159784655</v>
      </c>
      <c r="BR88" s="35">
        <v>91.210923526559554</v>
      </c>
      <c r="BS88" s="35">
        <v>90.802694864835843</v>
      </c>
      <c r="BT88" s="35">
        <v>90.361388889370787</v>
      </c>
      <c r="BU88" s="35">
        <v>90.495535275226914</v>
      </c>
      <c r="BV88" s="35">
        <v>90.513211556763025</v>
      </c>
      <c r="BW88" s="35">
        <v>89.996251613844052</v>
      </c>
      <c r="BX88" s="35">
        <v>89.374490206944557</v>
      </c>
      <c r="BY88" s="35">
        <v>89.374490206944557</v>
      </c>
      <c r="BZ88" s="35">
        <v>88.593697871800686</v>
      </c>
      <c r="CA88" s="35">
        <v>88.483461878549548</v>
      </c>
      <c r="CB88" s="35">
        <v>88.521838974460096</v>
      </c>
      <c r="CC88" s="35">
        <v>88.387884472356149</v>
      </c>
      <c r="CD88" s="35">
        <v>87.997483900576768</v>
      </c>
      <c r="CE88" s="35">
        <v>87.696186547253419</v>
      </c>
      <c r="CF88" s="35">
        <v>87.843513208883905</v>
      </c>
      <c r="CG88" s="35">
        <v>86.421101378501021</v>
      </c>
      <c r="CH88" s="35">
        <v>86.249215472561076</v>
      </c>
      <c r="CI88" s="35">
        <v>86.232091940613259</v>
      </c>
      <c r="CJ88" s="35">
        <v>85.416785403276322</v>
      </c>
      <c r="CK88" s="35">
        <v>86.009936396021331</v>
      </c>
      <c r="CL88" s="35">
        <v>85.505386525556489</v>
      </c>
      <c r="CM88" s="35">
        <v>86.372966157131884</v>
      </c>
      <c r="CN88" s="35">
        <v>86.341393102814052</v>
      </c>
      <c r="CO88" s="35">
        <v>84.430276352878735</v>
      </c>
      <c r="CP88" s="35">
        <v>84.311068571398749</v>
      </c>
      <c r="CQ88" s="35">
        <v>83.781176008840831</v>
      </c>
      <c r="CR88" s="35">
        <v>83.781176008840831</v>
      </c>
      <c r="CS88" s="35">
        <v>83.781176008840831</v>
      </c>
      <c r="CT88" s="35">
        <v>83.781176008840831</v>
      </c>
      <c r="CU88" s="35">
        <v>86.932048321334165</v>
      </c>
      <c r="CV88" s="35">
        <v>86.947743413792878</v>
      </c>
      <c r="CW88" s="35">
        <v>86.839817784731281</v>
      </c>
      <c r="CX88" s="35">
        <v>87.098935388149599</v>
      </c>
      <c r="CY88" s="35">
        <v>87.098935388149599</v>
      </c>
      <c r="CZ88" s="35">
        <v>87.078674103825421</v>
      </c>
      <c r="DA88" s="35">
        <v>86.587579475223762</v>
      </c>
      <c r="DB88" s="35">
        <v>86.771214037386343</v>
      </c>
      <c r="DC88" s="35">
        <v>87.666147513611079</v>
      </c>
      <c r="DD88" s="35">
        <v>89.960421308100365</v>
      </c>
      <c r="DE88" s="35">
        <v>89.15993316374292</v>
      </c>
      <c r="DF88" s="35">
        <v>89.127874801709012</v>
      </c>
      <c r="DG88" s="35">
        <v>88.879336738832805</v>
      </c>
      <c r="DH88" s="35">
        <v>89.83140825297464</v>
      </c>
      <c r="DI88" s="35">
        <v>79.87678102740702</v>
      </c>
      <c r="DJ88" s="35">
        <v>78.588504096649956</v>
      </c>
      <c r="DK88" s="35">
        <v>78.523435676226327</v>
      </c>
      <c r="DL88" s="35">
        <v>79.120685289981395</v>
      </c>
      <c r="DM88" s="35">
        <v>79.617848093730188</v>
      </c>
      <c r="DN88" s="35">
        <v>79.617848093730188</v>
      </c>
      <c r="DO88" s="35">
        <v>81.600430437247383</v>
      </c>
      <c r="DP88" s="35">
        <v>89.410553619706079</v>
      </c>
      <c r="DQ88" s="35">
        <v>90.386748951524069</v>
      </c>
      <c r="DR88" s="35">
        <v>98.297236964475488</v>
      </c>
      <c r="DS88" s="35">
        <v>102.83448083069879</v>
      </c>
      <c r="DT88" s="35">
        <v>100</v>
      </c>
      <c r="DU88" s="35">
        <v>101.20067387598215</v>
      </c>
      <c r="DV88" s="35">
        <v>103.74873840917228</v>
      </c>
      <c r="DW88" s="35">
        <f t="shared" si="3"/>
        <v>1.2006738759821474</v>
      </c>
      <c r="DX88" s="35">
        <f t="shared" si="4"/>
        <v>11.319639694826506</v>
      </c>
      <c r="DZ88" s="36">
        <f t="shared" si="5"/>
        <v>0.96386714222598335</v>
      </c>
    </row>
    <row r="89" spans="1:130" ht="15.75" customHeight="1">
      <c r="A89" s="1" t="s">
        <v>98</v>
      </c>
      <c r="B89" s="37">
        <v>0.39812887530271646</v>
      </c>
      <c r="C89" s="37"/>
      <c r="D89" s="37"/>
      <c r="E89" s="37"/>
      <c r="F89" s="37">
        <v>122.49010372205963</v>
      </c>
      <c r="G89" s="37">
        <v>121.56981400580179</v>
      </c>
      <c r="H89" s="37">
        <v>119.62113862958364</v>
      </c>
      <c r="I89" s="37">
        <v>115.97592367212434</v>
      </c>
      <c r="J89" s="37">
        <v>115.97592367212434</v>
      </c>
      <c r="K89" s="37">
        <v>115.97592367212434</v>
      </c>
      <c r="L89" s="37">
        <v>113.3791415579589</v>
      </c>
      <c r="M89" s="37">
        <v>112.26827540480232</v>
      </c>
      <c r="N89" s="37">
        <v>108.60573622944392</v>
      </c>
      <c r="O89" s="37">
        <v>108.60436968982484</v>
      </c>
      <c r="P89" s="37">
        <v>108.54777595277947</v>
      </c>
      <c r="Q89" s="37">
        <v>105.7455608426705</v>
      </c>
      <c r="R89" s="37">
        <v>105.7455608426705</v>
      </c>
      <c r="S89" s="37">
        <v>105.7455608426705</v>
      </c>
      <c r="T89" s="37">
        <v>104.63862329995499</v>
      </c>
      <c r="U89" s="37">
        <v>107.80793177213197</v>
      </c>
      <c r="V89" s="37">
        <v>104.38194104701869</v>
      </c>
      <c r="W89" s="37">
        <v>105.0444342321786</v>
      </c>
      <c r="X89" s="37">
        <v>106.49547782453948</v>
      </c>
      <c r="Y89" s="37">
        <v>105.74790361261834</v>
      </c>
      <c r="Z89" s="37">
        <v>105.74790361261834</v>
      </c>
      <c r="AA89" s="37">
        <v>105.74790361261834</v>
      </c>
      <c r="AB89" s="37">
        <v>105.74790361261834</v>
      </c>
      <c r="AC89" s="37">
        <v>105.74790361261834</v>
      </c>
      <c r="AD89" s="37">
        <v>105.74790361261834</v>
      </c>
      <c r="AE89" s="37">
        <v>105.74790361261834</v>
      </c>
      <c r="AF89" s="37">
        <v>102.47624404184758</v>
      </c>
      <c r="AG89" s="37">
        <v>88.814455157391421</v>
      </c>
      <c r="AH89" s="37">
        <v>87.345730301011471</v>
      </c>
      <c r="AI89" s="37">
        <v>88.949263621836224</v>
      </c>
      <c r="AJ89" s="37">
        <v>87.648403506110654</v>
      </c>
      <c r="AK89" s="37">
        <v>88.723349271202082</v>
      </c>
      <c r="AL89" s="37">
        <v>91.230405910154701</v>
      </c>
      <c r="AM89" s="37">
        <v>89.272112060955138</v>
      </c>
      <c r="AN89" s="37">
        <v>91.871418773050792</v>
      </c>
      <c r="AO89" s="37">
        <v>89.652008946469323</v>
      </c>
      <c r="AP89" s="37">
        <v>92.511680763258525</v>
      </c>
      <c r="AQ89" s="37">
        <v>92.511680763258525</v>
      </c>
      <c r="AR89" s="37">
        <v>89.900619318005596</v>
      </c>
      <c r="AS89" s="37">
        <v>93.794591446147734</v>
      </c>
      <c r="AT89" s="37">
        <v>89.305382872218544</v>
      </c>
      <c r="AU89" s="37">
        <v>90.484950231890053</v>
      </c>
      <c r="AV89" s="37">
        <v>90.498036870173138</v>
      </c>
      <c r="AW89" s="37">
        <v>99.357109955382981</v>
      </c>
      <c r="AX89" s="37">
        <v>100</v>
      </c>
      <c r="AY89" s="37">
        <v>100.03771660102798</v>
      </c>
      <c r="AZ89" s="37">
        <v>98.759929319269361</v>
      </c>
      <c r="BA89" s="37">
        <v>97.371989209316212</v>
      </c>
      <c r="BB89" s="37">
        <v>97.371989209316212</v>
      </c>
      <c r="BC89" s="37">
        <v>96.966050608688931</v>
      </c>
      <c r="BD89" s="37">
        <v>94.551469788390449</v>
      </c>
      <c r="BE89" s="37">
        <v>94.308187462301746</v>
      </c>
      <c r="BF89" s="37">
        <v>93.255924553583512</v>
      </c>
      <c r="BG89" s="37">
        <v>93.195858892656815</v>
      </c>
      <c r="BH89" s="37">
        <v>92.655650215845284</v>
      </c>
      <c r="BI89" s="37">
        <v>92.582815180227101</v>
      </c>
      <c r="BJ89" s="37">
        <v>92.952375501046731</v>
      </c>
      <c r="BK89" s="37">
        <v>92.918128203500203</v>
      </c>
      <c r="BL89" s="37">
        <v>92.918128203500203</v>
      </c>
      <c r="BM89" s="37">
        <v>92.979500039943517</v>
      </c>
      <c r="BN89" s="37">
        <v>92.859701797651582</v>
      </c>
      <c r="BO89" s="37">
        <v>92.609296069493126</v>
      </c>
      <c r="BP89" s="37">
        <v>92.609296069493126</v>
      </c>
      <c r="BQ89" s="37">
        <v>91.644911159784655</v>
      </c>
      <c r="BR89" s="37">
        <v>91.210923526559554</v>
      </c>
      <c r="BS89" s="37">
        <v>90.802694864835843</v>
      </c>
      <c r="BT89" s="37">
        <v>90.361388889370787</v>
      </c>
      <c r="BU89" s="37">
        <v>90.495535275226914</v>
      </c>
      <c r="BV89" s="37">
        <v>90.513211556763025</v>
      </c>
      <c r="BW89" s="37">
        <v>89.996251613844052</v>
      </c>
      <c r="BX89" s="37">
        <v>89.374490206944557</v>
      </c>
      <c r="BY89" s="37">
        <v>89.374490206944557</v>
      </c>
      <c r="BZ89" s="37">
        <v>88.593697871800686</v>
      </c>
      <c r="CA89" s="37">
        <v>88.483461878549548</v>
      </c>
      <c r="CB89" s="37">
        <v>88.521838974460096</v>
      </c>
      <c r="CC89" s="37">
        <v>88.387884472356149</v>
      </c>
      <c r="CD89" s="37">
        <v>87.997483900576768</v>
      </c>
      <c r="CE89" s="37">
        <v>87.696186547253419</v>
      </c>
      <c r="CF89" s="37">
        <v>87.843513208883905</v>
      </c>
      <c r="CG89" s="37">
        <v>86.421101378501021</v>
      </c>
      <c r="CH89" s="37">
        <v>86.249215472561076</v>
      </c>
      <c r="CI89" s="37">
        <v>86.232091940613259</v>
      </c>
      <c r="CJ89" s="37">
        <v>85.416785403276322</v>
      </c>
      <c r="CK89" s="37">
        <v>86.009936396021331</v>
      </c>
      <c r="CL89" s="37">
        <v>85.505386525556489</v>
      </c>
      <c r="CM89" s="37">
        <v>86.372966157131884</v>
      </c>
      <c r="CN89" s="37">
        <v>86.341393102814052</v>
      </c>
      <c r="CO89" s="37">
        <v>84.430276352878735</v>
      </c>
      <c r="CP89" s="37">
        <v>84.311068571398749</v>
      </c>
      <c r="CQ89" s="37">
        <v>83.781176008840831</v>
      </c>
      <c r="CR89" s="37">
        <v>83.781176008840831</v>
      </c>
      <c r="CS89" s="37">
        <v>83.781176008840831</v>
      </c>
      <c r="CT89" s="37">
        <v>83.781176008840831</v>
      </c>
      <c r="CU89" s="37">
        <v>86.932048321334165</v>
      </c>
      <c r="CV89" s="37">
        <v>86.947743413792878</v>
      </c>
      <c r="CW89" s="37">
        <v>86.839817784731281</v>
      </c>
      <c r="CX89" s="37">
        <v>87.098935388149599</v>
      </c>
      <c r="CY89" s="37">
        <v>87.098935388149599</v>
      </c>
      <c r="CZ89" s="37">
        <v>87.078674103825421</v>
      </c>
      <c r="DA89" s="37">
        <v>86.587579475223762</v>
      </c>
      <c r="DB89" s="37">
        <v>86.771214037386343</v>
      </c>
      <c r="DC89" s="37">
        <v>87.666147513611079</v>
      </c>
      <c r="DD89" s="37">
        <v>89.960421308100365</v>
      </c>
      <c r="DE89" s="37">
        <v>89.15993316374292</v>
      </c>
      <c r="DF89" s="37">
        <v>89.127874801709012</v>
      </c>
      <c r="DG89" s="37">
        <v>88.879336738832805</v>
      </c>
      <c r="DH89" s="37">
        <v>89.83140825297464</v>
      </c>
      <c r="DI89" s="37">
        <v>79.87678102740702</v>
      </c>
      <c r="DJ89" s="37">
        <v>78.588504096649956</v>
      </c>
      <c r="DK89" s="37">
        <v>78.523435676226327</v>
      </c>
      <c r="DL89" s="37">
        <v>79.120685289981395</v>
      </c>
      <c r="DM89" s="37">
        <v>79.617848093730188</v>
      </c>
      <c r="DN89" s="37">
        <v>79.617848093730188</v>
      </c>
      <c r="DO89" s="37">
        <v>81.600430437247383</v>
      </c>
      <c r="DP89" s="37">
        <v>89.410553619706079</v>
      </c>
      <c r="DQ89" s="37">
        <v>90.386748951524069</v>
      </c>
      <c r="DR89" s="37">
        <v>98.297236964475488</v>
      </c>
      <c r="DS89" s="37">
        <v>102.83448083069879</v>
      </c>
      <c r="DT89" s="35">
        <v>100</v>
      </c>
      <c r="DU89" s="37">
        <v>101.20067387598215</v>
      </c>
      <c r="DV89" s="37">
        <v>103.74873840917228</v>
      </c>
      <c r="DW89" s="37">
        <f t="shared" si="3"/>
        <v>1.2006738759821474</v>
      </c>
      <c r="DX89" s="37">
        <f t="shared" si="4"/>
        <v>11.319639694826506</v>
      </c>
      <c r="DZ89" s="36">
        <f t="shared" si="5"/>
        <v>0.96386714222598335</v>
      </c>
    </row>
    <row r="90" spans="1:130" s="36" customFormat="1" ht="13">
      <c r="A90" s="3" t="s">
        <v>68</v>
      </c>
      <c r="B90" s="35">
        <v>3.0039257746156993</v>
      </c>
      <c r="C90" s="35"/>
      <c r="D90" s="35"/>
      <c r="E90" s="35"/>
      <c r="F90" s="37">
        <v>106.63125388010988</v>
      </c>
      <c r="G90" s="35">
        <v>106.53771423629432</v>
      </c>
      <c r="H90" s="35">
        <v>107.32171697663682</v>
      </c>
      <c r="I90" s="35">
        <v>103.80449454267661</v>
      </c>
      <c r="J90" s="35">
        <v>103.49042366398828</v>
      </c>
      <c r="K90" s="35">
        <v>102.44406303744877</v>
      </c>
      <c r="L90" s="35">
        <v>102.33876078505259</v>
      </c>
      <c r="M90" s="35">
        <v>102.48508474522305</v>
      </c>
      <c r="N90" s="35">
        <v>102.48508474522305</v>
      </c>
      <c r="O90" s="35">
        <v>102.44396951928793</v>
      </c>
      <c r="P90" s="35">
        <v>102.44396951928793</v>
      </c>
      <c r="Q90" s="35">
        <v>102.04764453440866</v>
      </c>
      <c r="R90" s="35">
        <v>101.99056928682056</v>
      </c>
      <c r="S90" s="35">
        <v>101.93928842858315</v>
      </c>
      <c r="T90" s="35">
        <v>101.9458860018177</v>
      </c>
      <c r="U90" s="35">
        <v>101.88024309459908</v>
      </c>
      <c r="V90" s="35">
        <v>101.9458860018177</v>
      </c>
      <c r="W90" s="35">
        <v>101.85854910761375</v>
      </c>
      <c r="X90" s="35">
        <v>101.03426296355958</v>
      </c>
      <c r="Y90" s="35">
        <v>101.96083643916678</v>
      </c>
      <c r="Z90" s="35">
        <v>101.78438225609905</v>
      </c>
      <c r="AA90" s="35">
        <v>100.32578783378284</v>
      </c>
      <c r="AB90" s="35">
        <v>100.41130774987504</v>
      </c>
      <c r="AC90" s="35">
        <v>99.928503740475051</v>
      </c>
      <c r="AD90" s="35">
        <v>99.50653801160891</v>
      </c>
      <c r="AE90" s="35">
        <v>99.340717418564324</v>
      </c>
      <c r="AF90" s="35">
        <v>99.340717418564324</v>
      </c>
      <c r="AG90" s="35">
        <v>99.207443903239692</v>
      </c>
      <c r="AH90" s="35">
        <v>99.207443903239692</v>
      </c>
      <c r="AI90" s="35">
        <v>99.566290983069294</v>
      </c>
      <c r="AJ90" s="35">
        <v>99.495855643649861</v>
      </c>
      <c r="AK90" s="35">
        <v>99.495855643649861</v>
      </c>
      <c r="AL90" s="35">
        <v>99.514915622097334</v>
      </c>
      <c r="AM90" s="35">
        <v>100.37659005400815</v>
      </c>
      <c r="AN90" s="35">
        <v>99.572022390535906</v>
      </c>
      <c r="AO90" s="35">
        <v>99.572022390535906</v>
      </c>
      <c r="AP90" s="35">
        <v>99.572022390535906</v>
      </c>
      <c r="AQ90" s="35">
        <v>99.50864765733597</v>
      </c>
      <c r="AR90" s="35">
        <v>99.488977954689929</v>
      </c>
      <c r="AS90" s="35">
        <v>99.488977954689929</v>
      </c>
      <c r="AT90" s="35">
        <v>99.572022390535906</v>
      </c>
      <c r="AU90" s="35">
        <v>99.629031603102717</v>
      </c>
      <c r="AV90" s="35">
        <v>99.580899974867179</v>
      </c>
      <c r="AW90" s="35">
        <v>99.597825918619634</v>
      </c>
      <c r="AX90" s="35">
        <v>100</v>
      </c>
      <c r="AY90" s="35">
        <v>99.999999999999986</v>
      </c>
      <c r="AZ90" s="35">
        <v>99.981339888728471</v>
      </c>
      <c r="BA90" s="35">
        <v>99.936594585153927</v>
      </c>
      <c r="BB90" s="35">
        <v>85.069917306024493</v>
      </c>
      <c r="BC90" s="35">
        <v>85.068888623951125</v>
      </c>
      <c r="BD90" s="35">
        <v>85.060541280172259</v>
      </c>
      <c r="BE90" s="35">
        <v>85.057696736349257</v>
      </c>
      <c r="BF90" s="35">
        <v>85.057696736349257</v>
      </c>
      <c r="BG90" s="35">
        <v>85.057696736349257</v>
      </c>
      <c r="BH90" s="35">
        <v>85.057696736349257</v>
      </c>
      <c r="BI90" s="35">
        <v>85.057696736349257</v>
      </c>
      <c r="BJ90" s="35">
        <v>85.057696736349257</v>
      </c>
      <c r="BK90" s="35">
        <v>85.057696736349257</v>
      </c>
      <c r="BL90" s="35">
        <v>85.057696736349257</v>
      </c>
      <c r="BM90" s="35">
        <v>85.057696736349257</v>
      </c>
      <c r="BN90" s="35">
        <v>85.057696736349257</v>
      </c>
      <c r="BO90" s="35">
        <v>85.057696736349257</v>
      </c>
      <c r="BP90" s="35">
        <v>85.057696736349257</v>
      </c>
      <c r="BQ90" s="35">
        <v>85.057696736349257</v>
      </c>
      <c r="BR90" s="35">
        <v>85.057696736349257</v>
      </c>
      <c r="BS90" s="35">
        <v>85.057696736349257</v>
      </c>
      <c r="BT90" s="35">
        <v>85.062228422548074</v>
      </c>
      <c r="BU90" s="35">
        <v>85.062228422548074</v>
      </c>
      <c r="BV90" s="35">
        <v>85.062228422548074</v>
      </c>
      <c r="BW90" s="35">
        <v>72.083362796698083</v>
      </c>
      <c r="BX90" s="35">
        <v>72.083362796698083</v>
      </c>
      <c r="BY90" s="35">
        <v>72.083362796698083</v>
      </c>
      <c r="BZ90" s="35">
        <v>72.080094791825957</v>
      </c>
      <c r="CA90" s="35">
        <v>72.079205888791364</v>
      </c>
      <c r="CB90" s="35">
        <v>72.079205888791364</v>
      </c>
      <c r="CC90" s="35">
        <v>72.079205888791364</v>
      </c>
      <c r="CD90" s="35">
        <v>72.079205888791364</v>
      </c>
      <c r="CE90" s="35">
        <v>71.776301652166964</v>
      </c>
      <c r="CF90" s="35">
        <v>71.776301652166964</v>
      </c>
      <c r="CG90" s="35">
        <v>71.775296333254758</v>
      </c>
      <c r="CH90" s="35">
        <v>71.771461434585817</v>
      </c>
      <c r="CI90" s="35">
        <v>71.771461434585817</v>
      </c>
      <c r="CJ90" s="35">
        <v>71.771461434585817</v>
      </c>
      <c r="CK90" s="35">
        <v>72.041428822828109</v>
      </c>
      <c r="CL90" s="35">
        <v>72.041428822828109</v>
      </c>
      <c r="CM90" s="35">
        <v>70.581610528032016</v>
      </c>
      <c r="CN90" s="35">
        <v>70.581610528032016</v>
      </c>
      <c r="CO90" s="35">
        <v>70.53475090392503</v>
      </c>
      <c r="CP90" s="35">
        <v>70.53475090392503</v>
      </c>
      <c r="CQ90" s="35">
        <v>70.53475090392503</v>
      </c>
      <c r="CR90" s="35">
        <v>70.53475090392503</v>
      </c>
      <c r="CS90" s="35">
        <v>70.53475090392503</v>
      </c>
      <c r="CT90" s="35">
        <v>70.53475090392503</v>
      </c>
      <c r="CU90" s="35">
        <v>70.475156804860788</v>
      </c>
      <c r="CV90" s="35">
        <v>70.475156804860788</v>
      </c>
      <c r="CW90" s="35">
        <v>70.475156804860788</v>
      </c>
      <c r="CX90" s="35">
        <v>70.482525143510557</v>
      </c>
      <c r="CY90" s="35">
        <v>70.482525143510557</v>
      </c>
      <c r="CZ90" s="35">
        <v>70.482525143510557</v>
      </c>
      <c r="DA90" s="35">
        <v>70.482525143510557</v>
      </c>
      <c r="DB90" s="35">
        <v>70.482525143510557</v>
      </c>
      <c r="DC90" s="35">
        <v>70.482525143510557</v>
      </c>
      <c r="DD90" s="35">
        <v>70.482525143510557</v>
      </c>
      <c r="DE90" s="35">
        <v>70.553529770014208</v>
      </c>
      <c r="DF90" s="35">
        <v>70.553529770014208</v>
      </c>
      <c r="DG90" s="35">
        <v>70.553529770014208</v>
      </c>
      <c r="DH90" s="35">
        <v>70.553529770014208</v>
      </c>
      <c r="DI90" s="35">
        <v>70.553529770014208</v>
      </c>
      <c r="DJ90" s="35">
        <v>70.553529770014208</v>
      </c>
      <c r="DK90" s="35">
        <v>70.553529770014208</v>
      </c>
      <c r="DL90" s="35">
        <v>70.553529770014208</v>
      </c>
      <c r="DM90" s="35">
        <v>70.553529770014208</v>
      </c>
      <c r="DN90" s="35">
        <v>70.553529770014208</v>
      </c>
      <c r="DO90" s="35">
        <v>70.553529770014208</v>
      </c>
      <c r="DP90" s="35">
        <v>70.650256962649806</v>
      </c>
      <c r="DQ90" s="35">
        <v>70.669705889875104</v>
      </c>
      <c r="DR90" s="35">
        <v>70.669705889875104</v>
      </c>
      <c r="DS90" s="35">
        <v>71.010900202319476</v>
      </c>
      <c r="DT90" s="35">
        <v>100</v>
      </c>
      <c r="DU90" s="35">
        <v>99.974370329053471</v>
      </c>
      <c r="DV90" s="35">
        <v>71.010900202319476</v>
      </c>
      <c r="DW90" s="35">
        <f t="shared" si="3"/>
        <v>-2.5629670946528904E-2</v>
      </c>
      <c r="DX90" s="35">
        <f t="shared" si="4"/>
        <v>41.736352987545047</v>
      </c>
      <c r="DZ90" s="36">
        <f t="shared" si="5"/>
        <v>1.4082345064643136</v>
      </c>
    </row>
    <row r="91" spans="1:130">
      <c r="A91" s="1" t="s">
        <v>99</v>
      </c>
      <c r="B91" s="37">
        <v>3.0039257746156993</v>
      </c>
      <c r="C91" s="37"/>
      <c r="D91" s="37"/>
      <c r="E91" s="37"/>
      <c r="F91" s="37">
        <v>106.63125388010988</v>
      </c>
      <c r="G91" s="37">
        <v>106.53771423629432</v>
      </c>
      <c r="H91" s="37">
        <v>107.32171697663682</v>
      </c>
      <c r="I91" s="37">
        <v>103.80449454267661</v>
      </c>
      <c r="J91" s="37">
        <v>103.49042366398828</v>
      </c>
      <c r="K91" s="37">
        <v>102.44406303744877</v>
      </c>
      <c r="L91" s="37">
        <v>102.33876078505259</v>
      </c>
      <c r="M91" s="37">
        <v>102.48508474522305</v>
      </c>
      <c r="N91" s="37">
        <v>102.48508474522305</v>
      </c>
      <c r="O91" s="37">
        <v>102.44396951928793</v>
      </c>
      <c r="P91" s="37">
        <v>102.44396951928793</v>
      </c>
      <c r="Q91" s="37">
        <v>102.04764453440866</v>
      </c>
      <c r="R91" s="37">
        <v>101.99056928682056</v>
      </c>
      <c r="S91" s="37">
        <v>101.93928842858315</v>
      </c>
      <c r="T91" s="37">
        <v>101.9458860018177</v>
      </c>
      <c r="U91" s="37">
        <v>101.88024309459908</v>
      </c>
      <c r="V91" s="37">
        <v>101.9458860018177</v>
      </c>
      <c r="W91" s="37">
        <v>101.85854910761375</v>
      </c>
      <c r="X91" s="37">
        <v>101.03426296355958</v>
      </c>
      <c r="Y91" s="37">
        <v>101.96083643916678</v>
      </c>
      <c r="Z91" s="37">
        <v>101.78438225609905</v>
      </c>
      <c r="AA91" s="37">
        <v>100.32578783378284</v>
      </c>
      <c r="AB91" s="37">
        <v>100.41130774987504</v>
      </c>
      <c r="AC91" s="37">
        <v>99.928503740475051</v>
      </c>
      <c r="AD91" s="37">
        <v>99.50653801160891</v>
      </c>
      <c r="AE91" s="37">
        <v>99.340717418564324</v>
      </c>
      <c r="AF91" s="37">
        <v>99.340717418564324</v>
      </c>
      <c r="AG91" s="37">
        <v>99.207443903239692</v>
      </c>
      <c r="AH91" s="37">
        <v>99.207443903239692</v>
      </c>
      <c r="AI91" s="37">
        <v>99.566290983069294</v>
      </c>
      <c r="AJ91" s="37">
        <v>99.495855643649861</v>
      </c>
      <c r="AK91" s="37">
        <v>99.495855643649861</v>
      </c>
      <c r="AL91" s="37">
        <v>99.514915622097334</v>
      </c>
      <c r="AM91" s="37">
        <v>100.37659005400815</v>
      </c>
      <c r="AN91" s="37">
        <v>99.572022390535906</v>
      </c>
      <c r="AO91" s="37">
        <v>99.572022390535906</v>
      </c>
      <c r="AP91" s="37">
        <v>99.572022390535906</v>
      </c>
      <c r="AQ91" s="37">
        <v>99.50864765733597</v>
      </c>
      <c r="AR91" s="37">
        <v>99.488977954689929</v>
      </c>
      <c r="AS91" s="37">
        <v>99.488977954689929</v>
      </c>
      <c r="AT91" s="37">
        <v>99.572022390535906</v>
      </c>
      <c r="AU91" s="37">
        <v>99.629031603102717</v>
      </c>
      <c r="AV91" s="37">
        <v>99.580899974867179</v>
      </c>
      <c r="AW91" s="37">
        <v>99.597825918619634</v>
      </c>
      <c r="AX91" s="37">
        <v>100</v>
      </c>
      <c r="AY91" s="37">
        <v>99.999999999999986</v>
      </c>
      <c r="AZ91" s="37">
        <v>99.981339888728471</v>
      </c>
      <c r="BA91" s="37">
        <v>99.936594585153927</v>
      </c>
      <c r="BB91" s="37">
        <v>85.069917306024493</v>
      </c>
      <c r="BC91" s="37">
        <v>85.068888623951125</v>
      </c>
      <c r="BD91" s="37">
        <v>85.060541280172259</v>
      </c>
      <c r="BE91" s="37">
        <v>85.057696736349257</v>
      </c>
      <c r="BF91" s="37">
        <v>85.057696736349257</v>
      </c>
      <c r="BG91" s="37">
        <v>85.057696736349257</v>
      </c>
      <c r="BH91" s="37">
        <v>85.057696736349257</v>
      </c>
      <c r="BI91" s="37">
        <v>85.057696736349257</v>
      </c>
      <c r="BJ91" s="37">
        <v>85.057696736349257</v>
      </c>
      <c r="BK91" s="37">
        <v>85.057696736349257</v>
      </c>
      <c r="BL91" s="37">
        <v>85.057696736349257</v>
      </c>
      <c r="BM91" s="37">
        <v>85.057696736349257</v>
      </c>
      <c r="BN91" s="37">
        <v>85.057696736349257</v>
      </c>
      <c r="BO91" s="37">
        <v>85.057696736349257</v>
      </c>
      <c r="BP91" s="37">
        <v>85.057696736349257</v>
      </c>
      <c r="BQ91" s="37">
        <v>85.057696736349257</v>
      </c>
      <c r="BR91" s="37">
        <v>85.057696736349257</v>
      </c>
      <c r="BS91" s="37">
        <v>85.057696736349257</v>
      </c>
      <c r="BT91" s="37">
        <v>85.062228422548074</v>
      </c>
      <c r="BU91" s="37">
        <v>85.062228422548074</v>
      </c>
      <c r="BV91" s="37">
        <v>85.062228422548074</v>
      </c>
      <c r="BW91" s="37">
        <v>72.083362796698083</v>
      </c>
      <c r="BX91" s="37">
        <v>72.083362796698083</v>
      </c>
      <c r="BY91" s="37">
        <v>72.083362796698083</v>
      </c>
      <c r="BZ91" s="37">
        <v>72.080094791825957</v>
      </c>
      <c r="CA91" s="37">
        <v>72.079205888791364</v>
      </c>
      <c r="CB91" s="37">
        <v>72.079205888791364</v>
      </c>
      <c r="CC91" s="37">
        <v>72.079205888791364</v>
      </c>
      <c r="CD91" s="37">
        <v>72.079205888791364</v>
      </c>
      <c r="CE91" s="37">
        <v>71.776301652166964</v>
      </c>
      <c r="CF91" s="37">
        <v>71.776301652166964</v>
      </c>
      <c r="CG91" s="37">
        <v>71.775296333254758</v>
      </c>
      <c r="CH91" s="37">
        <v>71.771461434585817</v>
      </c>
      <c r="CI91" s="37">
        <v>71.771461434585817</v>
      </c>
      <c r="CJ91" s="37">
        <v>71.771461434585817</v>
      </c>
      <c r="CK91" s="37">
        <v>72.041428822828109</v>
      </c>
      <c r="CL91" s="37">
        <v>72.041428822828109</v>
      </c>
      <c r="CM91" s="37">
        <v>70.581610528032016</v>
      </c>
      <c r="CN91" s="37">
        <v>70.581610528032016</v>
      </c>
      <c r="CO91" s="37">
        <v>70.53475090392503</v>
      </c>
      <c r="CP91" s="37">
        <v>70.53475090392503</v>
      </c>
      <c r="CQ91" s="37">
        <v>70.53475090392503</v>
      </c>
      <c r="CR91" s="37">
        <v>70.53475090392503</v>
      </c>
      <c r="CS91" s="37">
        <v>70.53475090392503</v>
      </c>
      <c r="CT91" s="37">
        <v>70.53475090392503</v>
      </c>
      <c r="CU91" s="37">
        <v>70.475156804860788</v>
      </c>
      <c r="CV91" s="37">
        <v>70.475156804860788</v>
      </c>
      <c r="CW91" s="37">
        <v>70.475156804860788</v>
      </c>
      <c r="CX91" s="37">
        <v>70.482525143510557</v>
      </c>
      <c r="CY91" s="37">
        <v>70.482525143510557</v>
      </c>
      <c r="CZ91" s="37">
        <v>70.482525143510557</v>
      </c>
      <c r="DA91" s="37">
        <v>70.482525143510557</v>
      </c>
      <c r="DB91" s="37">
        <v>70.482525143510557</v>
      </c>
      <c r="DC91" s="37">
        <v>70.482525143510557</v>
      </c>
      <c r="DD91" s="37">
        <v>70.482525143510557</v>
      </c>
      <c r="DE91" s="37">
        <v>70.553529770014208</v>
      </c>
      <c r="DF91" s="37">
        <v>70.553529770014208</v>
      </c>
      <c r="DG91" s="37">
        <v>70.553529770014208</v>
      </c>
      <c r="DH91" s="37">
        <v>70.553529770014208</v>
      </c>
      <c r="DI91" s="37">
        <v>70.553529770014208</v>
      </c>
      <c r="DJ91" s="37">
        <v>70.553529770014208</v>
      </c>
      <c r="DK91" s="37">
        <v>70.553529770014208</v>
      </c>
      <c r="DL91" s="37">
        <v>70.553529770014208</v>
      </c>
      <c r="DM91" s="37">
        <v>70.553529770014208</v>
      </c>
      <c r="DN91" s="37">
        <v>70.553529770014208</v>
      </c>
      <c r="DO91" s="37">
        <v>70.553529770014208</v>
      </c>
      <c r="DP91" s="37">
        <v>70.650256962649806</v>
      </c>
      <c r="DQ91" s="37">
        <v>70.669705889875104</v>
      </c>
      <c r="DR91" s="37">
        <v>70.669705889875104</v>
      </c>
      <c r="DS91" s="37">
        <v>71.010900202319476</v>
      </c>
      <c r="DT91" s="35">
        <v>100</v>
      </c>
      <c r="DU91" s="37">
        <v>99.974370329053471</v>
      </c>
      <c r="DV91" s="37">
        <v>71.010900202319476</v>
      </c>
      <c r="DW91" s="37">
        <f t="shared" si="3"/>
        <v>-2.5629670946528904E-2</v>
      </c>
      <c r="DX91" s="37">
        <f t="shared" si="4"/>
        <v>41.736352987545047</v>
      </c>
      <c r="DZ91" s="36">
        <f t="shared" si="5"/>
        <v>1.4082345064643136</v>
      </c>
    </row>
    <row r="92" spans="1:130" s="36" customFormat="1" ht="13.5" customHeight="1">
      <c r="A92" s="3" t="s">
        <v>69</v>
      </c>
      <c r="B92" s="35">
        <v>2.102469008704809</v>
      </c>
      <c r="C92" s="35">
        <v>99.114960797513916</v>
      </c>
      <c r="D92" s="35">
        <v>101.50916680164633</v>
      </c>
      <c r="E92" s="35">
        <v>100.96311158769686</v>
      </c>
      <c r="F92" s="35">
        <v>101.13651791010371</v>
      </c>
      <c r="G92" s="35">
        <v>101.63767373935049</v>
      </c>
      <c r="H92" s="35">
        <v>100.16624888537618</v>
      </c>
      <c r="I92" s="35">
        <v>100.72296288005622</v>
      </c>
      <c r="J92" s="35">
        <v>100.40927128446258</v>
      </c>
      <c r="K92" s="35">
        <v>104.42962838391107</v>
      </c>
      <c r="L92" s="35">
        <v>104.02408636504499</v>
      </c>
      <c r="M92" s="35">
        <v>101.51862463530833</v>
      </c>
      <c r="N92" s="35">
        <v>101.3741331768649</v>
      </c>
      <c r="O92" s="35">
        <v>103.14722969111779</v>
      </c>
      <c r="P92" s="35">
        <v>101.84671847500326</v>
      </c>
      <c r="Q92" s="35">
        <v>100.83764155769661</v>
      </c>
      <c r="R92" s="35">
        <v>98.635690314057811</v>
      </c>
      <c r="S92" s="35">
        <v>98.910390711582465</v>
      </c>
      <c r="T92" s="35">
        <v>98.551567908168138</v>
      </c>
      <c r="U92" s="35">
        <v>98.770618076076317</v>
      </c>
      <c r="V92" s="35">
        <v>98.291193480362537</v>
      </c>
      <c r="W92" s="35">
        <v>98.407564807565279</v>
      </c>
      <c r="X92" s="35">
        <v>98.226048045325982</v>
      </c>
      <c r="Y92" s="35">
        <v>98.080949150922692</v>
      </c>
      <c r="Z92" s="35">
        <v>98.452847745966949</v>
      </c>
      <c r="AA92" s="35">
        <v>98.07878717937048</v>
      </c>
      <c r="AB92" s="35">
        <v>98.349517352190986</v>
      </c>
      <c r="AC92" s="35">
        <v>98.815545621894074</v>
      </c>
      <c r="AD92" s="35">
        <v>99.033638204228907</v>
      </c>
      <c r="AE92" s="35">
        <v>99.381182535258148</v>
      </c>
      <c r="AF92" s="35">
        <v>100.07328984841816</v>
      </c>
      <c r="AG92" s="35">
        <v>100.02824383840576</v>
      </c>
      <c r="AH92" s="35">
        <v>99.963345203774693</v>
      </c>
      <c r="AI92" s="35">
        <v>100.16140746519892</v>
      </c>
      <c r="AJ92" s="35">
        <v>100.20764798917395</v>
      </c>
      <c r="AK92" s="35">
        <v>100.21129076315917</v>
      </c>
      <c r="AL92" s="35">
        <v>100.02649649153479</v>
      </c>
      <c r="AM92" s="35">
        <v>98.126732813334513</v>
      </c>
      <c r="AN92" s="35">
        <v>100.11947114029586</v>
      </c>
      <c r="AO92" s="35">
        <v>100.24876493673074</v>
      </c>
      <c r="AP92" s="35">
        <v>100.20510100898915</v>
      </c>
      <c r="AQ92" s="35">
        <v>100.45939427480317</v>
      </c>
      <c r="AR92" s="35">
        <v>100.07882804951763</v>
      </c>
      <c r="AS92" s="35">
        <v>100.24132143650077</v>
      </c>
      <c r="AT92" s="35">
        <v>100.23415435272496</v>
      </c>
      <c r="AU92" s="35">
        <v>100.48104360637389</v>
      </c>
      <c r="AV92" s="35">
        <v>100.04667489268871</v>
      </c>
      <c r="AW92" s="35">
        <v>100.10404117894382</v>
      </c>
      <c r="AX92" s="35">
        <v>100</v>
      </c>
      <c r="AY92" s="35">
        <v>100.01163911536008</v>
      </c>
      <c r="AZ92" s="35">
        <v>99.932228894275084</v>
      </c>
      <c r="BA92" s="35">
        <v>100.06102497674395</v>
      </c>
      <c r="BB92" s="35">
        <v>100.1160635011442</v>
      </c>
      <c r="BC92" s="35">
        <v>99.626178438105455</v>
      </c>
      <c r="BD92" s="35">
        <v>99.743657004624893</v>
      </c>
      <c r="BE92" s="35">
        <v>99.631961842258264</v>
      </c>
      <c r="BF92" s="35">
        <v>99.535404497311944</v>
      </c>
      <c r="BG92" s="35">
        <v>99.464555541607723</v>
      </c>
      <c r="BH92" s="35">
        <v>99.316469384659428</v>
      </c>
      <c r="BI92" s="35">
        <v>99.183795443564463</v>
      </c>
      <c r="BJ92" s="35">
        <v>98.965022851892272</v>
      </c>
      <c r="BK92" s="35">
        <v>98.893856796081721</v>
      </c>
      <c r="BL92" s="35">
        <v>98.856100341179811</v>
      </c>
      <c r="BM92" s="35">
        <v>98.851734923953501</v>
      </c>
      <c r="BN92" s="35">
        <v>99.184164628350771</v>
      </c>
      <c r="BO92" s="35">
        <v>98.988765248259384</v>
      </c>
      <c r="BP92" s="35">
        <v>98.904195729773377</v>
      </c>
      <c r="BQ92" s="35">
        <v>98.827377683855829</v>
      </c>
      <c r="BR92" s="35">
        <v>98.754682297943091</v>
      </c>
      <c r="BS92" s="35">
        <v>98.619915768582985</v>
      </c>
      <c r="BT92" s="35">
        <v>98.576176521047898</v>
      </c>
      <c r="BU92" s="35">
        <v>98.600337461357853</v>
      </c>
      <c r="BV92" s="35">
        <v>98.438840740199453</v>
      </c>
      <c r="BW92" s="35">
        <v>98.459725164435724</v>
      </c>
      <c r="BX92" s="35">
        <v>98.293936731880166</v>
      </c>
      <c r="BY92" s="35">
        <v>98.319238219512883</v>
      </c>
      <c r="BZ92" s="35">
        <v>98.246065840233754</v>
      </c>
      <c r="CA92" s="35">
        <v>98.138818852097415</v>
      </c>
      <c r="CB92" s="35">
        <v>98.046542594620462</v>
      </c>
      <c r="CC92" s="35">
        <v>97.907744020231533</v>
      </c>
      <c r="CD92" s="35">
        <v>97.657612438180436</v>
      </c>
      <c r="CE92" s="35">
        <v>97.644375939365162</v>
      </c>
      <c r="CF92" s="35">
        <v>97.503419782866729</v>
      </c>
      <c r="CG92" s="35">
        <v>97.480042396968258</v>
      </c>
      <c r="CH92" s="35">
        <v>97.563714674327187</v>
      </c>
      <c r="CI92" s="35">
        <v>97.387665712987499</v>
      </c>
      <c r="CJ92" s="35">
        <v>97.375826638594646</v>
      </c>
      <c r="CK92" s="35">
        <v>97.33674400328114</v>
      </c>
      <c r="CL92" s="35">
        <v>97.313930979814472</v>
      </c>
      <c r="CM92" s="35">
        <v>97.37503825664264</v>
      </c>
      <c r="CN92" s="35">
        <v>97.146259827789478</v>
      </c>
      <c r="CO92" s="35">
        <v>97.230586053095379</v>
      </c>
      <c r="CP92" s="35">
        <v>97.131429321031632</v>
      </c>
      <c r="CQ92" s="35">
        <v>96.879847383887878</v>
      </c>
      <c r="CR92" s="35">
        <v>96.866974785430017</v>
      </c>
      <c r="CS92" s="35">
        <v>97.045992727865368</v>
      </c>
      <c r="CT92" s="35">
        <v>97.32595437278863</v>
      </c>
      <c r="CU92" s="35">
        <v>97.586529877957148</v>
      </c>
      <c r="CV92" s="35">
        <v>97.550075911152547</v>
      </c>
      <c r="CW92" s="35">
        <v>97.726515660858766</v>
      </c>
      <c r="CX92" s="35">
        <v>97.746639254842108</v>
      </c>
      <c r="CY92" s="35">
        <v>97.543739931563579</v>
      </c>
      <c r="CZ92" s="35">
        <v>97.716643304051487</v>
      </c>
      <c r="DA92" s="35">
        <v>97.761459343108015</v>
      </c>
      <c r="DB92" s="35">
        <v>97.885983278174336</v>
      </c>
      <c r="DC92" s="35">
        <v>98.516924125768128</v>
      </c>
      <c r="DD92" s="35">
        <v>101.55154629320602</v>
      </c>
      <c r="DE92" s="35">
        <v>102.70609517245821</v>
      </c>
      <c r="DF92" s="35">
        <v>103.50546370467003</v>
      </c>
      <c r="DG92" s="35">
        <v>105.34511180986748</v>
      </c>
      <c r="DH92" s="35">
        <v>106.29175802044881</v>
      </c>
      <c r="DI92" s="35">
        <v>107.97250375929993</v>
      </c>
      <c r="DJ92" s="35">
        <v>107.86921457640261</v>
      </c>
      <c r="DK92" s="35">
        <v>107.95318829239393</v>
      </c>
      <c r="DL92" s="35">
        <v>107.68217749442867</v>
      </c>
      <c r="DM92" s="35">
        <v>108.38311819413956</v>
      </c>
      <c r="DN92" s="35">
        <v>108.13191926636311</v>
      </c>
      <c r="DO92" s="35">
        <v>108.37173116619681</v>
      </c>
      <c r="DP92" s="35">
        <v>138.35156834206637</v>
      </c>
      <c r="DQ92" s="35">
        <v>160.93947057137103</v>
      </c>
      <c r="DR92" s="35">
        <v>166.07510575544387</v>
      </c>
      <c r="DS92" s="35">
        <v>184.3527229412548</v>
      </c>
      <c r="DT92" s="35">
        <v>100</v>
      </c>
      <c r="DU92" s="35">
        <v>103.92010335755171</v>
      </c>
      <c r="DV92" s="35">
        <v>190.6667860237711</v>
      </c>
      <c r="DW92" s="35">
        <f t="shared" si="3"/>
        <v>3.9201033575517101</v>
      </c>
      <c r="DX92" s="35">
        <f t="shared" si="4"/>
        <v>-5.9193282128595257</v>
      </c>
      <c r="DZ92" s="36">
        <f t="shared" si="5"/>
        <v>0.5244751961546813</v>
      </c>
    </row>
    <row r="93" spans="1:130" s="36" customFormat="1" ht="13">
      <c r="A93" s="3" t="s">
        <v>70</v>
      </c>
      <c r="B93" s="35">
        <v>1.072444567411325</v>
      </c>
      <c r="C93" s="35">
        <v>93.476479908715689</v>
      </c>
      <c r="D93" s="35">
        <v>104.80258844540444</v>
      </c>
      <c r="E93" s="35">
        <v>105.32057031663322</v>
      </c>
      <c r="F93" s="35">
        <v>105.59252149413707</v>
      </c>
      <c r="G93" s="35">
        <v>105.18837813060676</v>
      </c>
      <c r="H93" s="35">
        <v>104.61812578644751</v>
      </c>
      <c r="I93" s="35">
        <v>104.45678371285965</v>
      </c>
      <c r="J93" s="35">
        <v>104.41855253002072</v>
      </c>
      <c r="K93" s="35">
        <v>106.64093435093815</v>
      </c>
      <c r="L93" s="35">
        <v>106.56866378972853</v>
      </c>
      <c r="M93" s="35">
        <v>101.96972507448194</v>
      </c>
      <c r="N93" s="35">
        <v>101.89990640372345</v>
      </c>
      <c r="O93" s="35">
        <v>104.0047467533669</v>
      </c>
      <c r="P93" s="35">
        <v>102.25204836060449</v>
      </c>
      <c r="Q93" s="35">
        <v>100.53753713971805</v>
      </c>
      <c r="R93" s="35">
        <v>98.635690314057811</v>
      </c>
      <c r="S93" s="35">
        <v>98.910390711582465</v>
      </c>
      <c r="T93" s="35">
        <v>98.551567908168138</v>
      </c>
      <c r="U93" s="35">
        <v>98.770618076076317</v>
      </c>
      <c r="V93" s="35">
        <v>98.291193480362537</v>
      </c>
      <c r="W93" s="35">
        <v>98.407564807565279</v>
      </c>
      <c r="X93" s="35">
        <v>98.226048045325982</v>
      </c>
      <c r="Y93" s="35">
        <v>98.080949150922692</v>
      </c>
      <c r="Z93" s="35">
        <v>98.452847745966949</v>
      </c>
      <c r="AA93" s="35">
        <v>98.07878717937048</v>
      </c>
      <c r="AB93" s="35">
        <v>98.349517352190986</v>
      </c>
      <c r="AC93" s="35">
        <v>98.815545621894074</v>
      </c>
      <c r="AD93" s="35">
        <v>99.033638204228907</v>
      </c>
      <c r="AE93" s="35">
        <v>99.381182535258148</v>
      </c>
      <c r="AF93" s="35">
        <v>100.07328984841816</v>
      </c>
      <c r="AG93" s="35">
        <v>100.02824383840576</v>
      </c>
      <c r="AH93" s="35">
        <v>99.963345203774693</v>
      </c>
      <c r="AI93" s="35">
        <v>100.16140746519892</v>
      </c>
      <c r="AJ93" s="35">
        <v>100.20764798917395</v>
      </c>
      <c r="AK93" s="35">
        <v>100.21129076315917</v>
      </c>
      <c r="AL93" s="35">
        <v>100.02649649153479</v>
      </c>
      <c r="AM93" s="35">
        <v>99.763973217533263</v>
      </c>
      <c r="AN93" s="35">
        <v>98.311077632047017</v>
      </c>
      <c r="AO93" s="35">
        <v>99.068528037389683</v>
      </c>
      <c r="AP93" s="35">
        <v>98.515711598219511</v>
      </c>
      <c r="AQ93" s="35">
        <v>100.31647377752202</v>
      </c>
      <c r="AR93" s="35">
        <v>100.37138101170342</v>
      </c>
      <c r="AS93" s="35">
        <v>99.58207326185854</v>
      </c>
      <c r="AT93" s="35">
        <v>99.660327683772238</v>
      </c>
      <c r="AU93" s="35">
        <v>98.241853638496153</v>
      </c>
      <c r="AV93" s="35">
        <v>97.463099969536231</v>
      </c>
      <c r="AW93" s="35">
        <v>98.506356000111111</v>
      </c>
      <c r="AX93" s="35">
        <v>100</v>
      </c>
      <c r="AY93" s="35">
        <v>100.0228178500567</v>
      </c>
      <c r="AZ93" s="35">
        <v>99.500189760815431</v>
      </c>
      <c r="BA93" s="35">
        <v>99.446250947433796</v>
      </c>
      <c r="BB93" s="35">
        <v>99.330704767293838</v>
      </c>
      <c r="BC93" s="35">
        <v>98.761513795133894</v>
      </c>
      <c r="BD93" s="35">
        <v>99.123996294257708</v>
      </c>
      <c r="BE93" s="35">
        <v>99.055808717958641</v>
      </c>
      <c r="BF93" s="35">
        <v>98.965636634357722</v>
      </c>
      <c r="BG93" s="35">
        <v>98.736157426406237</v>
      </c>
      <c r="BH93" s="35">
        <v>98.585921428513089</v>
      </c>
      <c r="BI93" s="35">
        <v>98.468433793392734</v>
      </c>
      <c r="BJ93" s="35">
        <v>98.121389373930938</v>
      </c>
      <c r="BK93" s="35">
        <v>98.019575711531118</v>
      </c>
      <c r="BL93" s="35">
        <v>97.953649425922919</v>
      </c>
      <c r="BM93" s="35">
        <v>97.979183469814174</v>
      </c>
      <c r="BN93" s="35">
        <v>98.725151551605194</v>
      </c>
      <c r="BO93" s="35">
        <v>98.317701355714092</v>
      </c>
      <c r="BP93" s="35">
        <v>98.226159487741668</v>
      </c>
      <c r="BQ93" s="35">
        <v>98.097848766976554</v>
      </c>
      <c r="BR93" s="35">
        <v>98.048063133978545</v>
      </c>
      <c r="BS93" s="35">
        <v>97.825254093776365</v>
      </c>
      <c r="BT93" s="35">
        <v>97.768673896728004</v>
      </c>
      <c r="BU93" s="35">
        <v>97.737394987951575</v>
      </c>
      <c r="BV93" s="35">
        <v>97.435964144339238</v>
      </c>
      <c r="BW93" s="35">
        <v>97.597712536031679</v>
      </c>
      <c r="BX93" s="35">
        <v>97.260758822387231</v>
      </c>
      <c r="BY93" s="35">
        <v>97.234669523528993</v>
      </c>
      <c r="BZ93" s="35">
        <v>97.072281413233853</v>
      </c>
      <c r="CA93" s="35">
        <v>96.938446325850506</v>
      </c>
      <c r="CB93" s="35">
        <v>96.731665088629285</v>
      </c>
      <c r="CC93" s="35">
        <v>96.478548186414685</v>
      </c>
      <c r="CD93" s="35">
        <v>96.112388102323436</v>
      </c>
      <c r="CE93" s="35">
        <v>96.025328973274583</v>
      </c>
      <c r="CF93" s="35">
        <v>96.006450271608529</v>
      </c>
      <c r="CG93" s="35">
        <v>96.067315778342532</v>
      </c>
      <c r="CH93" s="35">
        <v>96.258799832992068</v>
      </c>
      <c r="CI93" s="35">
        <v>96.06601767588441</v>
      </c>
      <c r="CJ93" s="35">
        <v>95.712945160201059</v>
      </c>
      <c r="CK93" s="35">
        <v>95.592845716822751</v>
      </c>
      <c r="CL93" s="35">
        <v>95.528254092900639</v>
      </c>
      <c r="CM93" s="35">
        <v>95.606959173481314</v>
      </c>
      <c r="CN93" s="35">
        <v>95.140572309935465</v>
      </c>
      <c r="CO93" s="35">
        <v>95.342993260762967</v>
      </c>
      <c r="CP93" s="35">
        <v>95.142404610301384</v>
      </c>
      <c r="CQ93" s="35">
        <v>94.536073693511298</v>
      </c>
      <c r="CR93" s="35">
        <v>94.536679564244594</v>
      </c>
      <c r="CS93" s="35">
        <v>94.450331571198134</v>
      </c>
      <c r="CT93" s="35">
        <v>94.855823790316052</v>
      </c>
      <c r="CU93" s="35">
        <v>94.92437399714369</v>
      </c>
      <c r="CV93" s="35">
        <v>94.74114512433917</v>
      </c>
      <c r="CW93" s="35">
        <v>94.800818559841105</v>
      </c>
      <c r="CX93" s="35">
        <v>94.836308140907278</v>
      </c>
      <c r="CY93" s="35">
        <v>94.339986618347012</v>
      </c>
      <c r="CZ93" s="35">
        <v>94.216776231317255</v>
      </c>
      <c r="DA93" s="35">
        <v>94.332250133969083</v>
      </c>
      <c r="DB93" s="35">
        <v>94.454036490296374</v>
      </c>
      <c r="DC93" s="35">
        <v>94.573447613879949</v>
      </c>
      <c r="DD93" s="35">
        <v>95.629887650177082</v>
      </c>
      <c r="DE93" s="35">
        <v>95.827933323328665</v>
      </c>
      <c r="DF93" s="35">
        <v>96.046423172312402</v>
      </c>
      <c r="DG93" s="35">
        <v>96.085987601849993</v>
      </c>
      <c r="DH93" s="35">
        <v>96.812367382863044</v>
      </c>
      <c r="DI93" s="35">
        <v>99.358729884952368</v>
      </c>
      <c r="DJ93" s="35">
        <v>99.078460752730408</v>
      </c>
      <c r="DK93" s="35">
        <v>98.997525386712354</v>
      </c>
      <c r="DL93" s="35">
        <v>98.678353276918131</v>
      </c>
      <c r="DM93" s="35">
        <v>99.675918427863564</v>
      </c>
      <c r="DN93" s="35">
        <v>98.948175108959589</v>
      </c>
      <c r="DO93" s="35">
        <v>99.032653344594209</v>
      </c>
      <c r="DP93" s="35">
        <v>134.79561245832454</v>
      </c>
      <c r="DQ93" s="35">
        <v>143.44403255493972</v>
      </c>
      <c r="DR93" s="35">
        <v>135.21182335909566</v>
      </c>
      <c r="DS93" s="35">
        <v>142.35594721471676</v>
      </c>
      <c r="DT93" s="35">
        <v>100</v>
      </c>
      <c r="DU93" s="35">
        <v>103.02877406108055</v>
      </c>
      <c r="DV93" s="35">
        <v>150.80209804690074</v>
      </c>
      <c r="DW93" s="35">
        <f t="shared" si="3"/>
        <v>3.0287740610805542</v>
      </c>
      <c r="DX93" s="35">
        <f t="shared" si="4"/>
        <v>3.2925882336198384</v>
      </c>
      <c r="DY93" s="39"/>
      <c r="DZ93" s="36">
        <f t="shared" si="5"/>
        <v>0.66312074762314743</v>
      </c>
    </row>
    <row r="94" spans="1:130">
      <c r="A94" s="1" t="s">
        <v>71</v>
      </c>
      <c r="B94" s="37">
        <v>0.53111139989700029</v>
      </c>
      <c r="C94" s="37">
        <v>93.476479908715689</v>
      </c>
      <c r="D94" s="37">
        <v>104.80258844540444</v>
      </c>
      <c r="E94" s="37">
        <v>105.32057031663322</v>
      </c>
      <c r="F94" s="37">
        <v>105.59252149413707</v>
      </c>
      <c r="G94" s="35">
        <v>105.18837813060676</v>
      </c>
      <c r="H94" s="37">
        <v>104.61812578644751</v>
      </c>
      <c r="I94" s="35">
        <v>104.45678371285965</v>
      </c>
      <c r="J94" s="35">
        <v>104.41855253002072</v>
      </c>
      <c r="K94" s="35">
        <v>106.64093435093815</v>
      </c>
      <c r="L94" s="35">
        <v>106.56866378972853</v>
      </c>
      <c r="M94" s="35">
        <v>101.96972507448194</v>
      </c>
      <c r="N94" s="35">
        <v>101.89990640372345</v>
      </c>
      <c r="O94" s="37">
        <v>104.0047467533669</v>
      </c>
      <c r="P94" s="37">
        <v>102.25204836060449</v>
      </c>
      <c r="Q94" s="37">
        <v>100.53753713971805</v>
      </c>
      <c r="R94" s="37">
        <v>98.635690314057811</v>
      </c>
      <c r="S94" s="37">
        <v>98.910390711582465</v>
      </c>
      <c r="T94" s="37">
        <v>98.551567908168138</v>
      </c>
      <c r="U94" s="37">
        <v>98.770618076076317</v>
      </c>
      <c r="V94" s="37">
        <v>98.291193480362537</v>
      </c>
      <c r="W94" s="37">
        <v>98.407564807565279</v>
      </c>
      <c r="X94" s="37">
        <v>98.226048045325982</v>
      </c>
      <c r="Y94" s="37">
        <v>98.080949150922692</v>
      </c>
      <c r="Z94" s="37">
        <v>98.452847745966949</v>
      </c>
      <c r="AA94" s="37">
        <v>98.07878717937048</v>
      </c>
      <c r="AB94" s="37">
        <v>98.349517352190986</v>
      </c>
      <c r="AC94" s="37">
        <v>98.815545621894074</v>
      </c>
      <c r="AD94" s="37">
        <v>99.033638204228907</v>
      </c>
      <c r="AE94" s="37">
        <v>99.381182535258148</v>
      </c>
      <c r="AF94" s="37">
        <v>100.07328984841816</v>
      </c>
      <c r="AG94" s="37">
        <v>100.02824383840576</v>
      </c>
      <c r="AH94" s="37">
        <v>99.963345203774693</v>
      </c>
      <c r="AI94" s="37">
        <v>100.16140746519892</v>
      </c>
      <c r="AJ94" s="37">
        <v>100.20764798917395</v>
      </c>
      <c r="AK94" s="37">
        <v>100.21129076315917</v>
      </c>
      <c r="AL94" s="37">
        <v>100.02649649153479</v>
      </c>
      <c r="AM94" s="37">
        <v>99.763973217533263</v>
      </c>
      <c r="AN94" s="37">
        <v>98.311077632047017</v>
      </c>
      <c r="AO94" s="37">
        <v>99.068528037389683</v>
      </c>
      <c r="AP94" s="37">
        <v>98.515711598219511</v>
      </c>
      <c r="AQ94" s="37">
        <v>100.31647377752202</v>
      </c>
      <c r="AR94" s="37">
        <v>100.37138101170342</v>
      </c>
      <c r="AS94" s="37">
        <v>99.58207326185854</v>
      </c>
      <c r="AT94" s="37">
        <v>99.660327683772238</v>
      </c>
      <c r="AU94" s="37">
        <v>98.241853638496153</v>
      </c>
      <c r="AV94" s="37">
        <v>97.463099969536231</v>
      </c>
      <c r="AW94" s="37">
        <v>98.506356000111111</v>
      </c>
      <c r="AX94" s="37">
        <v>100</v>
      </c>
      <c r="AY94" s="37">
        <v>100.0460748523531</v>
      </c>
      <c r="AZ94" s="37">
        <v>100.34111043322719</v>
      </c>
      <c r="BA94" s="37">
        <v>100.23219470030376</v>
      </c>
      <c r="BB94" s="37">
        <v>100.20476545203128</v>
      </c>
      <c r="BC94" s="37">
        <v>100.12025152553237</v>
      </c>
      <c r="BD94" s="37">
        <v>99.936136771623268</v>
      </c>
      <c r="BE94" s="37">
        <v>99.811260874380224</v>
      </c>
      <c r="BF94" s="37">
        <v>99.679686875657907</v>
      </c>
      <c r="BG94" s="37">
        <v>99.481532502770776</v>
      </c>
      <c r="BH94" s="37">
        <v>99.216918965962137</v>
      </c>
      <c r="BI94" s="37">
        <v>99.318062209805731</v>
      </c>
      <c r="BJ94" s="37">
        <v>98.883331514890983</v>
      </c>
      <c r="BK94" s="37">
        <v>98.671647862468205</v>
      </c>
      <c r="BL94" s="37">
        <v>98.356944136516077</v>
      </c>
      <c r="BM94" s="37">
        <v>98.342741911703115</v>
      </c>
      <c r="BN94" s="37">
        <v>100.40934519670405</v>
      </c>
      <c r="BO94" s="37">
        <v>99.989841963691646</v>
      </c>
      <c r="BP94" s="37">
        <v>99.960287935378645</v>
      </c>
      <c r="BQ94" s="37">
        <v>99.82471989552775</v>
      </c>
      <c r="BR94" s="37">
        <v>99.707372437232834</v>
      </c>
      <c r="BS94" s="37">
        <v>99.470225944239445</v>
      </c>
      <c r="BT94" s="37">
        <v>99.382538790656866</v>
      </c>
      <c r="BU94" s="37">
        <v>99.306244302657063</v>
      </c>
      <c r="BV94" s="37">
        <v>99.152562463297699</v>
      </c>
      <c r="BW94" s="37">
        <v>99.202180749689987</v>
      </c>
      <c r="BX94" s="37">
        <v>99.100921633145063</v>
      </c>
      <c r="BY94" s="37">
        <v>99.043142012033798</v>
      </c>
      <c r="BZ94" s="37">
        <v>98.891786846560834</v>
      </c>
      <c r="CA94" s="37">
        <v>98.748275815543451</v>
      </c>
      <c r="CB94" s="37">
        <v>98.578623839186719</v>
      </c>
      <c r="CC94" s="37">
        <v>98.363050627306322</v>
      </c>
      <c r="CD94" s="37">
        <v>98.416165572228962</v>
      </c>
      <c r="CE94" s="37">
        <v>98.238907640494645</v>
      </c>
      <c r="CF94" s="37">
        <v>98.408076293745296</v>
      </c>
      <c r="CG94" s="37">
        <v>98.323766344662332</v>
      </c>
      <c r="CH94" s="37">
        <v>98.240500373774935</v>
      </c>
      <c r="CI94" s="37">
        <v>98.449007194814158</v>
      </c>
      <c r="CJ94" s="37">
        <v>97.903614721962001</v>
      </c>
      <c r="CK94" s="37">
        <v>97.851693941958658</v>
      </c>
      <c r="CL94" s="37">
        <v>97.825835922512752</v>
      </c>
      <c r="CM94" s="37">
        <v>98.016405180617184</v>
      </c>
      <c r="CN94" s="37">
        <v>97.813686210696929</v>
      </c>
      <c r="CO94" s="37">
        <v>97.703002969819622</v>
      </c>
      <c r="CP94" s="37">
        <v>97.805032154287858</v>
      </c>
      <c r="CQ94" s="37">
        <v>96.685063292333027</v>
      </c>
      <c r="CR94" s="37">
        <v>96.697019767340748</v>
      </c>
      <c r="CS94" s="37">
        <v>96.694227575861404</v>
      </c>
      <c r="CT94" s="37">
        <v>97.010685049694317</v>
      </c>
      <c r="CU94" s="37">
        <v>97.094191680464419</v>
      </c>
      <c r="CV94" s="37">
        <v>97.062082922574547</v>
      </c>
      <c r="CW94" s="37">
        <v>97.16606929800588</v>
      </c>
      <c r="CX94" s="37">
        <v>97.163022075745985</v>
      </c>
      <c r="CY94" s="37">
        <v>96.514737452960205</v>
      </c>
      <c r="CZ94" s="37">
        <v>96.398033572496502</v>
      </c>
      <c r="DA94" s="37">
        <v>96.542230955138436</v>
      </c>
      <c r="DB94" s="37">
        <v>96.642875291446046</v>
      </c>
      <c r="DC94" s="37">
        <v>96.902809756478746</v>
      </c>
      <c r="DD94" s="37">
        <v>98.730687194484744</v>
      </c>
      <c r="DE94" s="37">
        <v>98.893414607109918</v>
      </c>
      <c r="DF94" s="37">
        <v>99.090900726780163</v>
      </c>
      <c r="DG94" s="37">
        <v>99.070842524449702</v>
      </c>
      <c r="DH94" s="37">
        <v>98.978030371217002</v>
      </c>
      <c r="DI94" s="37">
        <v>103.7305185100695</v>
      </c>
      <c r="DJ94" s="37">
        <v>103.16458618716547</v>
      </c>
      <c r="DK94" s="37">
        <v>103.11398885783591</v>
      </c>
      <c r="DL94" s="37">
        <v>102.89108259404797</v>
      </c>
      <c r="DM94" s="37">
        <v>104.74176730857232</v>
      </c>
      <c r="DN94" s="37">
        <v>105.04254691632111</v>
      </c>
      <c r="DO94" s="37">
        <v>105.1092663349777</v>
      </c>
      <c r="DP94" s="37">
        <v>142.87840814274145</v>
      </c>
      <c r="DQ94" s="37">
        <v>149.40567621888565</v>
      </c>
      <c r="DR94" s="37">
        <v>140.06649445180392</v>
      </c>
      <c r="DS94" s="37">
        <v>146.08624070069774</v>
      </c>
      <c r="DT94" s="35">
        <v>100</v>
      </c>
      <c r="DU94" s="37">
        <v>104.88592666898451</v>
      </c>
      <c r="DV94" s="37">
        <v>150.65552987217754</v>
      </c>
      <c r="DW94" s="37">
        <f t="shared" si="3"/>
        <v>4.88592666898451</v>
      </c>
      <c r="DX94" s="37">
        <f t="shared" si="4"/>
        <v>1.0325216868330358</v>
      </c>
      <c r="DY94" s="39"/>
      <c r="DZ94" s="36">
        <f t="shared" si="5"/>
        <v>0.66376587759403316</v>
      </c>
    </row>
    <row r="95" spans="1:130" ht="13.5" customHeight="1">
      <c r="A95" s="1" t="s">
        <v>100</v>
      </c>
      <c r="B95" s="37">
        <v>1.4266938862299533E-3</v>
      </c>
      <c r="C95" s="37">
        <v>93.476479908715689</v>
      </c>
      <c r="D95" s="37">
        <v>104.80258844540444</v>
      </c>
      <c r="E95" s="37">
        <v>105.32057031663322</v>
      </c>
      <c r="F95" s="37">
        <v>105.59252149413707</v>
      </c>
      <c r="G95" s="35">
        <v>105.18837813060676</v>
      </c>
      <c r="H95" s="37">
        <v>104.61812578644751</v>
      </c>
      <c r="I95" s="35">
        <v>104.45678371285965</v>
      </c>
      <c r="J95" s="35">
        <v>104.41855253002072</v>
      </c>
      <c r="K95" s="35">
        <v>106.64093435093815</v>
      </c>
      <c r="L95" s="35">
        <v>106.56866378972853</v>
      </c>
      <c r="M95" s="35">
        <v>101.96972507448194</v>
      </c>
      <c r="N95" s="35">
        <v>101.89990640372345</v>
      </c>
      <c r="O95" s="37">
        <v>104.0047467533669</v>
      </c>
      <c r="P95" s="37">
        <v>102.25204836060449</v>
      </c>
      <c r="Q95" s="37">
        <v>100.53753713971805</v>
      </c>
      <c r="R95" s="37">
        <v>98.635690314057811</v>
      </c>
      <c r="S95" s="37">
        <v>98.910390711582465</v>
      </c>
      <c r="T95" s="37">
        <v>98.551567908168138</v>
      </c>
      <c r="U95" s="37">
        <v>98.770618076076317</v>
      </c>
      <c r="V95" s="37">
        <v>98.291193480362537</v>
      </c>
      <c r="W95" s="37">
        <v>98.407564807565279</v>
      </c>
      <c r="X95" s="37">
        <v>98.226048045325982</v>
      </c>
      <c r="Y95" s="37">
        <v>98.080949150922692</v>
      </c>
      <c r="Z95" s="37">
        <v>98.452847745966949</v>
      </c>
      <c r="AA95" s="37">
        <v>98.07878717937048</v>
      </c>
      <c r="AB95" s="37">
        <v>98.349517352190986</v>
      </c>
      <c r="AC95" s="37">
        <v>98.815545621894074</v>
      </c>
      <c r="AD95" s="37">
        <v>99.033638204228907</v>
      </c>
      <c r="AE95" s="37">
        <v>99.381182535258148</v>
      </c>
      <c r="AF95" s="37">
        <v>100.07328984841816</v>
      </c>
      <c r="AG95" s="37">
        <v>100.02824383840576</v>
      </c>
      <c r="AH95" s="37">
        <v>99.963345203774693</v>
      </c>
      <c r="AI95" s="37">
        <v>100.16140746519892</v>
      </c>
      <c r="AJ95" s="37">
        <v>100.20764798917395</v>
      </c>
      <c r="AK95" s="37">
        <v>100.21129076315917</v>
      </c>
      <c r="AL95" s="37">
        <v>100.02649649153479</v>
      </c>
      <c r="AM95" s="37">
        <v>99.763973217533263</v>
      </c>
      <c r="AN95" s="37">
        <v>98.311077632047017</v>
      </c>
      <c r="AO95" s="37">
        <v>99.068528037389683</v>
      </c>
      <c r="AP95" s="37">
        <v>98.515711598219511</v>
      </c>
      <c r="AQ95" s="37">
        <v>100.31647377752202</v>
      </c>
      <c r="AR95" s="37">
        <v>100.37138101170342</v>
      </c>
      <c r="AS95" s="37">
        <v>99.58207326185854</v>
      </c>
      <c r="AT95" s="37">
        <v>99.660327683772238</v>
      </c>
      <c r="AU95" s="37">
        <v>98.241853638496153</v>
      </c>
      <c r="AV95" s="37">
        <v>97.463099969536231</v>
      </c>
      <c r="AW95" s="37">
        <v>98.506356000111111</v>
      </c>
      <c r="AX95" s="37">
        <v>100</v>
      </c>
      <c r="AY95" s="37">
        <v>100</v>
      </c>
      <c r="AZ95" s="37">
        <v>100</v>
      </c>
      <c r="BA95" s="37">
        <v>100</v>
      </c>
      <c r="BB95" s="37">
        <v>97.343179447052677</v>
      </c>
      <c r="BC95" s="37">
        <v>97.343179447052677</v>
      </c>
      <c r="BD95" s="37">
        <v>97.343179447052677</v>
      </c>
      <c r="BE95" s="37">
        <v>97.343179447052677</v>
      </c>
      <c r="BF95" s="37">
        <v>97.343179447052677</v>
      </c>
      <c r="BG95" s="37">
        <v>97.343179447052677</v>
      </c>
      <c r="BH95" s="37">
        <v>97.343179447052677</v>
      </c>
      <c r="BI95" s="37">
        <v>97.343179447052677</v>
      </c>
      <c r="BJ95" s="37">
        <v>97.343179447052677</v>
      </c>
      <c r="BK95" s="37">
        <v>97.343179447052677</v>
      </c>
      <c r="BL95" s="37">
        <v>97.343179447052677</v>
      </c>
      <c r="BM95" s="37">
        <v>97.343179447052677</v>
      </c>
      <c r="BN95" s="37">
        <v>97.343179447052677</v>
      </c>
      <c r="BO95" s="37">
        <v>96.34222324879272</v>
      </c>
      <c r="BP95" s="37">
        <v>96.34222324879272</v>
      </c>
      <c r="BQ95" s="37">
        <v>96.34222324879272</v>
      </c>
      <c r="BR95" s="37">
        <v>96.34222324879272</v>
      </c>
      <c r="BS95" s="37">
        <v>96.34222324879272</v>
      </c>
      <c r="BT95" s="37">
        <v>96.34222324879272</v>
      </c>
      <c r="BU95" s="37">
        <v>96.34222324879272</v>
      </c>
      <c r="BV95" s="37">
        <v>96.34222324879272</v>
      </c>
      <c r="BW95" s="37">
        <v>96.34222324879272</v>
      </c>
      <c r="BX95" s="37">
        <v>96.34222324879272</v>
      </c>
      <c r="BY95" s="37">
        <v>96.34222324879272</v>
      </c>
      <c r="BZ95" s="37">
        <v>96.34222324879272</v>
      </c>
      <c r="CA95" s="37">
        <v>96.34222324879272</v>
      </c>
      <c r="CB95" s="37">
        <v>96.34222324879272</v>
      </c>
      <c r="CC95" s="37">
        <v>96.34222324879272</v>
      </c>
      <c r="CD95" s="37">
        <v>96.34222324879272</v>
      </c>
      <c r="CE95" s="37">
        <v>96.34222324879272</v>
      </c>
      <c r="CF95" s="37">
        <v>96.34222324879272</v>
      </c>
      <c r="CG95" s="37">
        <v>96.34222324879272</v>
      </c>
      <c r="CH95" s="37">
        <v>96.34222324879272</v>
      </c>
      <c r="CI95" s="37">
        <v>96.34222324879272</v>
      </c>
      <c r="CJ95" s="37">
        <v>96.34222324879272</v>
      </c>
      <c r="CK95" s="37">
        <v>96.34222324879272</v>
      </c>
      <c r="CL95" s="37">
        <v>96.34222324879272</v>
      </c>
      <c r="CM95" s="37">
        <v>96.34222324879272</v>
      </c>
      <c r="CN95" s="37">
        <v>96.34222324879272</v>
      </c>
      <c r="CO95" s="37">
        <v>96.34222324879272</v>
      </c>
      <c r="CP95" s="37">
        <v>96.34222324879272</v>
      </c>
      <c r="CQ95" s="37">
        <v>96.34222324879272</v>
      </c>
      <c r="CR95" s="37">
        <v>96.34222324879272</v>
      </c>
      <c r="CS95" s="37">
        <v>96.34222324879272</v>
      </c>
      <c r="CT95" s="37">
        <v>96.34222324879272</v>
      </c>
      <c r="CU95" s="37">
        <v>96.34222324879272</v>
      </c>
      <c r="CV95" s="37">
        <v>96.34222324879272</v>
      </c>
      <c r="CW95" s="37">
        <v>96.34222324879272</v>
      </c>
      <c r="CX95" s="37">
        <v>96.34222324879272</v>
      </c>
      <c r="CY95" s="37">
        <v>96.34222324879272</v>
      </c>
      <c r="CZ95" s="37">
        <v>96.34222324879272</v>
      </c>
      <c r="DA95" s="37">
        <v>96.34222324879272</v>
      </c>
      <c r="DB95" s="37">
        <v>96.34222324879272</v>
      </c>
      <c r="DC95" s="37">
        <v>96.34222324879272</v>
      </c>
      <c r="DD95" s="37">
        <v>96.34222324879272</v>
      </c>
      <c r="DE95" s="37">
        <v>96.34222324879272</v>
      </c>
      <c r="DF95" s="37">
        <v>96.34222324879272</v>
      </c>
      <c r="DG95" s="37">
        <v>96.34222324879272</v>
      </c>
      <c r="DH95" s="37">
        <v>96.34222324879272</v>
      </c>
      <c r="DI95" s="37">
        <v>96.34222324879272</v>
      </c>
      <c r="DJ95" s="37">
        <v>96.34222324879272</v>
      </c>
      <c r="DK95" s="37">
        <v>96.34222324879272</v>
      </c>
      <c r="DL95" s="37">
        <v>96.34222324879272</v>
      </c>
      <c r="DM95" s="37">
        <v>96.34222324879272</v>
      </c>
      <c r="DN95" s="37">
        <v>96.34222324879272</v>
      </c>
      <c r="DO95" s="37">
        <v>96.34222324879272</v>
      </c>
      <c r="DP95" s="37">
        <v>98.788185027696585</v>
      </c>
      <c r="DQ95" s="37">
        <v>98.788185027696585</v>
      </c>
      <c r="DR95" s="37">
        <v>98.788185027696585</v>
      </c>
      <c r="DS95" s="37">
        <v>98.788185027696585</v>
      </c>
      <c r="DT95" s="35">
        <v>100</v>
      </c>
      <c r="DU95" s="37">
        <v>100.10435362563699</v>
      </c>
      <c r="DV95" s="37">
        <v>98.788185027696585</v>
      </c>
      <c r="DW95" s="37">
        <f t="shared" si="3"/>
        <v>0.10435362563698902</v>
      </c>
      <c r="DX95" s="37">
        <f t="shared" si="4"/>
        <v>3.7966497220657658</v>
      </c>
      <c r="DY95" s="40"/>
      <c r="DZ95" s="36">
        <f t="shared" si="5"/>
        <v>1.0122668006499327</v>
      </c>
    </row>
    <row r="96" spans="1:130">
      <c r="A96" s="1" t="s">
        <v>166</v>
      </c>
      <c r="B96" s="37">
        <v>0.24834774929166412</v>
      </c>
      <c r="C96" s="37">
        <v>93.476479908715689</v>
      </c>
      <c r="D96" s="37">
        <v>104.80258844540444</v>
      </c>
      <c r="E96" s="37">
        <v>105.32057031663322</v>
      </c>
      <c r="F96" s="37">
        <v>105.59252149413707</v>
      </c>
      <c r="G96" s="35">
        <v>105.18837813060676</v>
      </c>
      <c r="H96" s="37">
        <v>104.61812578644751</v>
      </c>
      <c r="I96" s="35">
        <v>104.45678371285965</v>
      </c>
      <c r="J96" s="35">
        <v>104.41855253002072</v>
      </c>
      <c r="K96" s="35">
        <v>106.64093435093815</v>
      </c>
      <c r="L96" s="35">
        <v>106.56866378972853</v>
      </c>
      <c r="M96" s="35">
        <v>101.96972507448194</v>
      </c>
      <c r="N96" s="35">
        <v>101.89990640372345</v>
      </c>
      <c r="O96" s="37">
        <v>104.0047467533669</v>
      </c>
      <c r="P96" s="37">
        <v>102.25204836060449</v>
      </c>
      <c r="Q96" s="37">
        <v>100.53753713971805</v>
      </c>
      <c r="R96" s="37">
        <v>98.635690314057811</v>
      </c>
      <c r="S96" s="37">
        <v>98.910390711582465</v>
      </c>
      <c r="T96" s="37">
        <v>98.551567908168138</v>
      </c>
      <c r="U96" s="37">
        <v>98.770618076076317</v>
      </c>
      <c r="V96" s="37">
        <v>98.291193480362537</v>
      </c>
      <c r="W96" s="37">
        <v>98.407564807565279</v>
      </c>
      <c r="X96" s="37">
        <v>98.226048045325982</v>
      </c>
      <c r="Y96" s="37">
        <v>98.080949150922692</v>
      </c>
      <c r="Z96" s="37">
        <v>98.452847745966949</v>
      </c>
      <c r="AA96" s="37">
        <v>98.07878717937048</v>
      </c>
      <c r="AB96" s="37">
        <v>98.349517352190986</v>
      </c>
      <c r="AC96" s="37">
        <v>98.815545621894074</v>
      </c>
      <c r="AD96" s="37">
        <v>99.033638204228907</v>
      </c>
      <c r="AE96" s="37">
        <v>99.381182535258148</v>
      </c>
      <c r="AF96" s="37">
        <v>100.07328984841816</v>
      </c>
      <c r="AG96" s="37">
        <v>100.02824383840576</v>
      </c>
      <c r="AH96" s="37">
        <v>99.963345203774693</v>
      </c>
      <c r="AI96" s="37">
        <v>100.16140746519892</v>
      </c>
      <c r="AJ96" s="37">
        <v>100.20764798917395</v>
      </c>
      <c r="AK96" s="37">
        <v>100.21129076315917</v>
      </c>
      <c r="AL96" s="37">
        <v>100.02649649153479</v>
      </c>
      <c r="AM96" s="37">
        <v>99.763973217533263</v>
      </c>
      <c r="AN96" s="37">
        <v>98.311077632047017</v>
      </c>
      <c r="AO96" s="37">
        <v>99.068528037389683</v>
      </c>
      <c r="AP96" s="37">
        <v>98.515711598219511</v>
      </c>
      <c r="AQ96" s="37">
        <v>100.31647377752202</v>
      </c>
      <c r="AR96" s="37">
        <v>100.37138101170342</v>
      </c>
      <c r="AS96" s="37">
        <v>99.58207326185854</v>
      </c>
      <c r="AT96" s="37">
        <v>99.660327683772238</v>
      </c>
      <c r="AU96" s="37">
        <v>98.241853638496153</v>
      </c>
      <c r="AV96" s="37">
        <v>97.463099969536231</v>
      </c>
      <c r="AW96" s="37">
        <v>98.506356000111111</v>
      </c>
      <c r="AX96" s="37">
        <v>100</v>
      </c>
      <c r="AY96" s="37">
        <v>100.00000000000001</v>
      </c>
      <c r="AZ96" s="37">
        <v>97.035339456904751</v>
      </c>
      <c r="BA96" s="37">
        <v>97.035339456904751</v>
      </c>
      <c r="BB96" s="37">
        <v>97.025611201198387</v>
      </c>
      <c r="BC96" s="37">
        <v>94.72098221608826</v>
      </c>
      <c r="BD96" s="37">
        <v>96.490064846595402</v>
      </c>
      <c r="BE96" s="37">
        <v>96.603976893876137</v>
      </c>
      <c r="BF96" s="37">
        <v>96.430742501389815</v>
      </c>
      <c r="BG96" s="37">
        <v>96.127112642920153</v>
      </c>
      <c r="BH96" s="37">
        <v>96.113959418163205</v>
      </c>
      <c r="BI96" s="37">
        <v>95.135193348891235</v>
      </c>
      <c r="BJ96" s="37">
        <v>94.84527583972185</v>
      </c>
      <c r="BK96" s="37">
        <v>94.84527583972185</v>
      </c>
      <c r="BL96" s="37">
        <v>95.248442535023671</v>
      </c>
      <c r="BM96" s="37">
        <v>95.402258045351715</v>
      </c>
      <c r="BN96" s="37">
        <v>95.352346412823749</v>
      </c>
      <c r="BO96" s="37">
        <v>95.346374977609159</v>
      </c>
      <c r="BP96" s="37">
        <v>95.109829513813636</v>
      </c>
      <c r="BQ96" s="37">
        <v>95.497915141091553</v>
      </c>
      <c r="BR96" s="37">
        <v>95.497915141091553</v>
      </c>
      <c r="BS96" s="37">
        <v>94.96652005846704</v>
      </c>
      <c r="BT96" s="37">
        <v>94.96652005846704</v>
      </c>
      <c r="BU96" s="37">
        <v>94.996317370546492</v>
      </c>
      <c r="BV96" s="37">
        <v>94.996317370546492</v>
      </c>
      <c r="BW96" s="37">
        <v>95.410571859166893</v>
      </c>
      <c r="BX96" s="37">
        <v>93.878818946493382</v>
      </c>
      <c r="BY96" s="37">
        <v>93.878818946493382</v>
      </c>
      <c r="BZ96" s="37">
        <v>93.584833222505779</v>
      </c>
      <c r="CA96" s="37">
        <v>93.357575657713625</v>
      </c>
      <c r="CB96" s="37">
        <v>93.197205643675701</v>
      </c>
      <c r="CC96" s="37">
        <v>93.031067246723552</v>
      </c>
      <c r="CD96" s="37">
        <v>91.236429173046631</v>
      </c>
      <c r="CE96" s="37">
        <v>91.278962890681129</v>
      </c>
      <c r="CF96" s="37">
        <v>91.371839129744941</v>
      </c>
      <c r="CG96" s="37">
        <v>92.114585830423422</v>
      </c>
      <c r="CH96" s="37">
        <v>93.347647917785594</v>
      </c>
      <c r="CI96" s="37">
        <v>92.095416335604213</v>
      </c>
      <c r="CJ96" s="37">
        <v>92.124074445322805</v>
      </c>
      <c r="CK96" s="37">
        <v>91.959521723402602</v>
      </c>
      <c r="CL96" s="37">
        <v>91.959521723402602</v>
      </c>
      <c r="CM96" s="37">
        <v>91.846861474155446</v>
      </c>
      <c r="CN96" s="37">
        <v>90.55969711166334</v>
      </c>
      <c r="CO96" s="37">
        <v>91.636812190109325</v>
      </c>
      <c r="CP96" s="37">
        <v>91.636812190109325</v>
      </c>
      <c r="CQ96" s="37">
        <v>91.636812190109325</v>
      </c>
      <c r="CR96" s="37">
        <v>91.636812190109325</v>
      </c>
      <c r="CS96" s="37">
        <v>91.636812190109325</v>
      </c>
      <c r="CT96" s="37">
        <v>92.530217783368656</v>
      </c>
      <c r="CU96" s="37">
        <v>92.633210753037275</v>
      </c>
      <c r="CV96" s="37">
        <v>91.902809814636996</v>
      </c>
      <c r="CW96" s="37">
        <v>91.902809814636996</v>
      </c>
      <c r="CX96" s="37">
        <v>91.902809814636996</v>
      </c>
      <c r="CY96" s="37">
        <v>91.060393211896638</v>
      </c>
      <c r="CZ96" s="37">
        <v>91.060393211896638</v>
      </c>
      <c r="DA96" s="37">
        <v>91.060393211896638</v>
      </c>
      <c r="DB96" s="37">
        <v>91.761170641380247</v>
      </c>
      <c r="DC96" s="37">
        <v>91.761170641380247</v>
      </c>
      <c r="DD96" s="37">
        <v>92.404399002479508</v>
      </c>
      <c r="DE96" s="37">
        <v>91.875299253617428</v>
      </c>
      <c r="DF96" s="37">
        <v>92.809843711794471</v>
      </c>
      <c r="DG96" s="37">
        <v>92.802318303568484</v>
      </c>
      <c r="DH96" s="37">
        <v>94.488480679328049</v>
      </c>
      <c r="DI96" s="37">
        <v>95.040354292773685</v>
      </c>
      <c r="DJ96" s="37">
        <v>95.040354292773685</v>
      </c>
      <c r="DK96" s="37">
        <v>94.861409982550995</v>
      </c>
      <c r="DL96" s="37">
        <v>94.050067035247977</v>
      </c>
      <c r="DM96" s="37">
        <v>94.508281268962932</v>
      </c>
      <c r="DN96" s="37">
        <v>92.003976847653533</v>
      </c>
      <c r="DO96" s="37">
        <v>91.95308119248287</v>
      </c>
      <c r="DP96" s="37">
        <v>144.84178295134996</v>
      </c>
      <c r="DQ96" s="37">
        <v>158.19438194064173</v>
      </c>
      <c r="DR96" s="37">
        <v>143.79730846517518</v>
      </c>
      <c r="DS96" s="37">
        <v>153.00304754086125</v>
      </c>
      <c r="DT96" s="35">
        <v>100</v>
      </c>
      <c r="DU96" s="37">
        <v>101.93456517410461</v>
      </c>
      <c r="DV96" s="37">
        <v>171.88642769774737</v>
      </c>
      <c r="DW96" s="37">
        <f t="shared" si="3"/>
        <v>1.9345651741045913</v>
      </c>
      <c r="DX96" s="37">
        <f t="shared" si="4"/>
        <v>5.8330066067807422</v>
      </c>
      <c r="DY96" s="40"/>
      <c r="DZ96" s="36">
        <f t="shared" si="5"/>
        <v>0.58177950021652891</v>
      </c>
    </row>
    <row r="97" spans="1:130">
      <c r="A97" s="1" t="s">
        <v>165</v>
      </c>
      <c r="B97" s="37">
        <v>0.29155872433643054</v>
      </c>
      <c r="C97" s="37">
        <v>93.476479908715689</v>
      </c>
      <c r="D97" s="37">
        <v>104.80258844540444</v>
      </c>
      <c r="E97" s="37">
        <v>105.32057031663322</v>
      </c>
      <c r="F97" s="37">
        <v>105.59252149413707</v>
      </c>
      <c r="G97" s="35">
        <v>105.18837813060676</v>
      </c>
      <c r="H97" s="37">
        <v>104.61812578644751</v>
      </c>
      <c r="I97" s="35">
        <v>104.45678371285965</v>
      </c>
      <c r="J97" s="35">
        <v>104.41855253002072</v>
      </c>
      <c r="K97" s="35">
        <v>106.64093435093815</v>
      </c>
      <c r="L97" s="35">
        <v>106.56866378972853</v>
      </c>
      <c r="M97" s="35">
        <v>101.96972507448194</v>
      </c>
      <c r="N97" s="35">
        <v>101.89990640372345</v>
      </c>
      <c r="O97" s="37">
        <v>104.0047467533669</v>
      </c>
      <c r="P97" s="37">
        <v>102.25204836060449</v>
      </c>
      <c r="Q97" s="37">
        <v>100.53753713971805</v>
      </c>
      <c r="R97" s="37">
        <v>98.635690314057811</v>
      </c>
      <c r="S97" s="37">
        <v>98.910390711582465</v>
      </c>
      <c r="T97" s="37">
        <v>98.551567908168138</v>
      </c>
      <c r="U97" s="37">
        <v>98.770618076076317</v>
      </c>
      <c r="V97" s="37">
        <v>98.291193480362537</v>
      </c>
      <c r="W97" s="37">
        <v>98.407564807565279</v>
      </c>
      <c r="X97" s="37">
        <v>98.226048045325982</v>
      </c>
      <c r="Y97" s="37">
        <v>98.080949150922692</v>
      </c>
      <c r="Z97" s="37">
        <v>98.452847745966949</v>
      </c>
      <c r="AA97" s="37">
        <v>98.07878717937048</v>
      </c>
      <c r="AB97" s="37">
        <v>98.349517352190986</v>
      </c>
      <c r="AC97" s="37">
        <v>98.815545621894074</v>
      </c>
      <c r="AD97" s="37">
        <v>99.033638204228907</v>
      </c>
      <c r="AE97" s="37">
        <v>99.381182535258148</v>
      </c>
      <c r="AF97" s="37">
        <v>100.07328984841816</v>
      </c>
      <c r="AG97" s="37">
        <v>100.02824383840576</v>
      </c>
      <c r="AH97" s="37">
        <v>99.963345203774693</v>
      </c>
      <c r="AI97" s="37">
        <v>100.16140746519892</v>
      </c>
      <c r="AJ97" s="37">
        <v>100.20764798917395</v>
      </c>
      <c r="AK97" s="37">
        <v>100.21129076315917</v>
      </c>
      <c r="AL97" s="37">
        <v>100.02649649153479</v>
      </c>
      <c r="AM97" s="37">
        <v>99.763973217533263</v>
      </c>
      <c r="AN97" s="37">
        <v>98.311077632047017</v>
      </c>
      <c r="AO97" s="37">
        <v>99.068528037389683</v>
      </c>
      <c r="AP97" s="37">
        <v>98.515711598219511</v>
      </c>
      <c r="AQ97" s="37">
        <v>100.31647377752202</v>
      </c>
      <c r="AR97" s="37">
        <v>100.37138101170342</v>
      </c>
      <c r="AS97" s="37">
        <v>99.58207326185854</v>
      </c>
      <c r="AT97" s="37">
        <v>99.660327683772238</v>
      </c>
      <c r="AU97" s="37">
        <v>98.241853638496153</v>
      </c>
      <c r="AV97" s="37">
        <v>97.463099969536231</v>
      </c>
      <c r="AW97" s="37">
        <v>98.506356000111111</v>
      </c>
      <c r="AX97" s="37">
        <v>100</v>
      </c>
      <c r="AY97" s="37">
        <v>100</v>
      </c>
      <c r="AZ97" s="37">
        <v>100.06544258922156</v>
      </c>
      <c r="BA97" s="37">
        <v>100.06544258922156</v>
      </c>
      <c r="BB97" s="37">
        <v>99.71168048893135</v>
      </c>
      <c r="BC97" s="37">
        <v>99.735037585588529</v>
      </c>
      <c r="BD97" s="37">
        <v>99.896857960428335</v>
      </c>
      <c r="BE97" s="37">
        <v>99.776490498237038</v>
      </c>
      <c r="BF97" s="37">
        <v>99.832047954019671</v>
      </c>
      <c r="BG97" s="37">
        <v>99.60754466844007</v>
      </c>
      <c r="BH97" s="37">
        <v>99.548160610977533</v>
      </c>
      <c r="BI97" s="37">
        <v>99.765465185485539</v>
      </c>
      <c r="BJ97" s="37">
        <v>99.527793980059911</v>
      </c>
      <c r="BK97" s="37">
        <v>99.538900119490336</v>
      </c>
      <c r="BL97" s="37">
        <v>99.526260841475874</v>
      </c>
      <c r="BM97" s="37">
        <v>99.51503522767787</v>
      </c>
      <c r="BN97" s="37">
        <v>98.536873088997694</v>
      </c>
      <c r="BO97" s="37">
        <v>97.812306367064366</v>
      </c>
      <c r="BP97" s="37">
        <v>97.730910880913086</v>
      </c>
      <c r="BQ97" s="37">
        <v>97.175329508981008</v>
      </c>
      <c r="BR97" s="37">
        <v>97.205965674048031</v>
      </c>
      <c r="BS97" s="37">
        <v>97.271035357478198</v>
      </c>
      <c r="BT97" s="37">
        <v>97.222648954061626</v>
      </c>
      <c r="BU97" s="37">
        <v>97.221194293918529</v>
      </c>
      <c r="BV97" s="37">
        <v>96.392388040936893</v>
      </c>
      <c r="BW97" s="37">
        <v>96.54410422308716</v>
      </c>
      <c r="BX97" s="37">
        <v>96.793875791311038</v>
      </c>
      <c r="BY97" s="37">
        <v>96.803164104092616</v>
      </c>
      <c r="BZ97" s="37">
        <v>96.731977415876514</v>
      </c>
      <c r="CA97" s="37">
        <v>96.694690028547924</v>
      </c>
      <c r="CB97" s="37">
        <v>96.379728492030168</v>
      </c>
      <c r="CC97" s="37">
        <v>95.982894682075425</v>
      </c>
      <c r="CD97" s="37">
        <v>96.067947807161559</v>
      </c>
      <c r="CE97" s="37">
        <v>96.034384981039508</v>
      </c>
      <c r="CF97" s="37">
        <v>95.57766955767012</v>
      </c>
      <c r="CG97" s="37">
        <v>95.322466718330134</v>
      </c>
      <c r="CH97" s="37">
        <v>95.128170856508035</v>
      </c>
      <c r="CI97" s="37">
        <v>95.10587815481567</v>
      </c>
      <c r="CJ97" s="37">
        <v>94.776257702320621</v>
      </c>
      <c r="CK97" s="37">
        <v>94.569239443966211</v>
      </c>
      <c r="CL97" s="37">
        <v>94.378754842980683</v>
      </c>
      <c r="CM97" s="37">
        <v>94.417073881479084</v>
      </c>
      <c r="CN97" s="37">
        <v>94.167232858905834</v>
      </c>
      <c r="CO97" s="37">
        <v>94.195944997812177</v>
      </c>
      <c r="CP97" s="37">
        <v>93.272257764380655</v>
      </c>
      <c r="CQ97" s="37">
        <v>93.082148318068064</v>
      </c>
      <c r="CR97" s="37">
        <v>93.062596656852321</v>
      </c>
      <c r="CS97" s="37">
        <v>92.75006794919129</v>
      </c>
      <c r="CT97" s="37">
        <v>92.904131208306524</v>
      </c>
      <c r="CU97" s="37">
        <v>92.91643370803915</v>
      </c>
      <c r="CV97" s="37">
        <v>92.923101137581469</v>
      </c>
      <c r="CW97" s="37">
        <v>92.953174332328871</v>
      </c>
      <c r="CX97" s="37">
        <v>93.089267062823041</v>
      </c>
      <c r="CY97" s="37">
        <v>93.162138489617973</v>
      </c>
      <c r="CZ97" s="37">
        <v>92.921522987365776</v>
      </c>
      <c r="DA97" s="37">
        <v>93.083598349465959</v>
      </c>
      <c r="DB97" s="37">
        <v>92.75131285292602</v>
      </c>
      <c r="DC97" s="37">
        <v>92.717040694368407</v>
      </c>
      <c r="DD97" s="37">
        <v>92.725349542025484</v>
      </c>
      <c r="DE97" s="37">
        <v>93.608078586461431</v>
      </c>
      <c r="DF97" s="37">
        <v>93.255968077897251</v>
      </c>
      <c r="DG97" s="37">
        <v>93.444447142483526</v>
      </c>
      <c r="DH97" s="37">
        <v>94.849107601976371</v>
      </c>
      <c r="DI97" s="37">
        <v>95.088083245636739</v>
      </c>
      <c r="DJ97" s="37">
        <v>95.088083245636724</v>
      </c>
      <c r="DK97" s="37">
        <v>95.034970588729877</v>
      </c>
      <c r="DL97" s="37">
        <v>94.958103938292794</v>
      </c>
      <c r="DM97" s="37">
        <v>94.865899884284772</v>
      </c>
      <c r="DN97" s="37">
        <v>93.774272523411227</v>
      </c>
      <c r="DO97" s="37">
        <v>94.006824653663841</v>
      </c>
      <c r="DP97" s="37">
        <v>111.69070554554784</v>
      </c>
      <c r="DQ97" s="37">
        <v>120.23840640193335</v>
      </c>
      <c r="DR97" s="37">
        <v>119.23359567532205</v>
      </c>
      <c r="DS97" s="37">
        <v>126.70480541375292</v>
      </c>
      <c r="DT97" s="35">
        <v>100</v>
      </c>
      <c r="DU97" s="37">
        <v>100.30377022263606</v>
      </c>
      <c r="DV97" s="37">
        <v>133.3641226766847</v>
      </c>
      <c r="DW97" s="37">
        <f t="shared" si="3"/>
        <v>0.30377022263606079</v>
      </c>
      <c r="DX97" s="37">
        <f t="shared" si="4"/>
        <v>5.430617670794291</v>
      </c>
      <c r="DY97" s="42"/>
      <c r="DZ97" s="36">
        <f t="shared" si="5"/>
        <v>0.74982684992747628</v>
      </c>
    </row>
    <row r="98" spans="1:130" s="36" customFormat="1" ht="13.5" customHeight="1">
      <c r="A98" s="3" t="s">
        <v>72</v>
      </c>
      <c r="B98" s="35">
        <v>0.31898133762501557</v>
      </c>
      <c r="C98" s="35"/>
      <c r="D98" s="35"/>
      <c r="E98" s="35"/>
      <c r="F98" s="35">
        <v>77.383128438620716</v>
      </c>
      <c r="G98" s="35">
        <v>85.004575590429809</v>
      </c>
      <c r="H98" s="35">
        <v>75.801971704269619</v>
      </c>
      <c r="I98" s="35">
        <v>75.363828727621765</v>
      </c>
      <c r="J98" s="35">
        <v>74.106895719336748</v>
      </c>
      <c r="K98" s="35">
        <v>94.577688076645003</v>
      </c>
      <c r="L98" s="35">
        <v>93.374026213799965</v>
      </c>
      <c r="M98" s="35">
        <v>92.906222342468823</v>
      </c>
      <c r="N98" s="35">
        <v>92.808531449675726</v>
      </c>
      <c r="O98" s="35">
        <v>92.576872074324172</v>
      </c>
      <c r="P98" s="35">
        <v>94.115869995687731</v>
      </c>
      <c r="Q98" s="35">
        <v>97.568774210915521</v>
      </c>
      <c r="R98" s="35">
        <v>98.175525147100942</v>
      </c>
      <c r="S98" s="35">
        <v>98.107852757617039</v>
      </c>
      <c r="T98" s="35">
        <v>98.0064610569123</v>
      </c>
      <c r="U98" s="35">
        <v>98.64823117803634</v>
      </c>
      <c r="V98" s="35">
        <v>97.827630119975964</v>
      </c>
      <c r="W98" s="35">
        <v>97.914772057779402</v>
      </c>
      <c r="X98" s="35">
        <v>98.058835348039025</v>
      </c>
      <c r="Y98" s="35">
        <v>96.953287631086781</v>
      </c>
      <c r="Z98" s="35">
        <v>97.898200209678436</v>
      </c>
      <c r="AA98" s="35">
        <v>99.291406205152541</v>
      </c>
      <c r="AB98" s="35">
        <v>99.242423326877812</v>
      </c>
      <c r="AC98" s="35">
        <v>99.69694818162867</v>
      </c>
      <c r="AD98" s="35">
        <v>99.863716565503367</v>
      </c>
      <c r="AE98" s="35">
        <v>100.16191919222439</v>
      </c>
      <c r="AF98" s="35">
        <v>100.4231637274422</v>
      </c>
      <c r="AG98" s="35">
        <v>99.685217971920011</v>
      </c>
      <c r="AH98" s="35">
        <v>99.788199091796244</v>
      </c>
      <c r="AI98" s="35">
        <v>100.05315982996106</v>
      </c>
      <c r="AJ98" s="35">
        <v>99.99329270687619</v>
      </c>
      <c r="AK98" s="35">
        <v>99.612819993776114</v>
      </c>
      <c r="AL98" s="35">
        <v>99.24669091766043</v>
      </c>
      <c r="AM98" s="35">
        <v>98.899278814924031</v>
      </c>
      <c r="AN98" s="35">
        <v>98.88981458262208</v>
      </c>
      <c r="AO98" s="35">
        <v>101.39152149571157</v>
      </c>
      <c r="AP98" s="35">
        <v>101.402378549159</v>
      </c>
      <c r="AQ98" s="35">
        <v>99.212217848046592</v>
      </c>
      <c r="AR98" s="35">
        <v>99.578603734935015</v>
      </c>
      <c r="AS98" s="35">
        <v>100.0508409797482</v>
      </c>
      <c r="AT98" s="35">
        <v>99.854244779943386</v>
      </c>
      <c r="AU98" s="35">
        <v>99.892079049377145</v>
      </c>
      <c r="AV98" s="35">
        <v>99.897373883250793</v>
      </c>
      <c r="AW98" s="35">
        <v>100.21804745258821</v>
      </c>
      <c r="AX98" s="35">
        <v>100</v>
      </c>
      <c r="AY98" s="35">
        <v>99.999999999999986</v>
      </c>
      <c r="AZ98" s="35">
        <v>102.47278215280166</v>
      </c>
      <c r="BA98" s="35">
        <v>102.79986595233409</v>
      </c>
      <c r="BB98" s="35">
        <v>102.92878728363252</v>
      </c>
      <c r="BC98" s="35">
        <v>102.85775426267311</v>
      </c>
      <c r="BD98" s="35">
        <v>102.83129141775278</v>
      </c>
      <c r="BE98" s="35">
        <v>102.75419667377874</v>
      </c>
      <c r="BF98" s="35">
        <v>102.55306436086684</v>
      </c>
      <c r="BG98" s="35">
        <v>102.63623683597432</v>
      </c>
      <c r="BH98" s="35">
        <v>102.26246284275005</v>
      </c>
      <c r="BI98" s="35">
        <v>102.12741542158955</v>
      </c>
      <c r="BJ98" s="35">
        <v>102.15890424147543</v>
      </c>
      <c r="BK98" s="35">
        <v>102.17528398181503</v>
      </c>
      <c r="BL98" s="35">
        <v>102.25937626952586</v>
      </c>
      <c r="BM98" s="35">
        <v>102.10562713262125</v>
      </c>
      <c r="BN98" s="35">
        <v>102.37906324536239</v>
      </c>
      <c r="BO98" s="35">
        <v>102.45247674707858</v>
      </c>
      <c r="BP98" s="35">
        <v>102.43027885682935</v>
      </c>
      <c r="BQ98" s="35">
        <v>102.25813350076442</v>
      </c>
      <c r="BR98" s="35">
        <v>102.15874405304629</v>
      </c>
      <c r="BS98" s="35">
        <v>101.9905314988054</v>
      </c>
      <c r="BT98" s="35">
        <v>101.92364001224794</v>
      </c>
      <c r="BU98" s="35">
        <v>101.71626937789382</v>
      </c>
      <c r="BV98" s="35">
        <v>101.69304481393631</v>
      </c>
      <c r="BW98" s="35">
        <v>101.34675226511381</v>
      </c>
      <c r="BX98" s="35">
        <v>101.33327976716963</v>
      </c>
      <c r="BY98" s="35">
        <v>101.33264670094778</v>
      </c>
      <c r="BZ98" s="35">
        <v>101.20628280384943</v>
      </c>
      <c r="CA98" s="35">
        <v>101.35801241665489</v>
      </c>
      <c r="CB98" s="35">
        <v>101.32575286763024</v>
      </c>
      <c r="CC98" s="35">
        <v>101.29669420116652</v>
      </c>
      <c r="CD98" s="35">
        <v>100.88370750131661</v>
      </c>
      <c r="CE98" s="35">
        <v>101.14042138022933</v>
      </c>
      <c r="CF98" s="35">
        <v>100.81354531119048</v>
      </c>
      <c r="CG98" s="35">
        <v>100.33226381926795</v>
      </c>
      <c r="CH98" s="35">
        <v>100.40501927014067</v>
      </c>
      <c r="CI98" s="35">
        <v>100.45994356347998</v>
      </c>
      <c r="CJ98" s="35">
        <v>100.45418717777855</v>
      </c>
      <c r="CK98" s="35">
        <v>100.46728189406973</v>
      </c>
      <c r="CL98" s="35">
        <v>100.4065997491745</v>
      </c>
      <c r="CM98" s="35">
        <v>100.41287329159519</v>
      </c>
      <c r="CN98" s="35">
        <v>100.54594722442822</v>
      </c>
      <c r="CO98" s="35">
        <v>100.5101635475328</v>
      </c>
      <c r="CP98" s="35">
        <v>100.3836746576625</v>
      </c>
      <c r="CQ98" s="35">
        <v>100.67368416612862</v>
      </c>
      <c r="CR98" s="35">
        <v>100.629164871208</v>
      </c>
      <c r="CS98" s="35">
        <v>100.74785902674734</v>
      </c>
      <c r="CT98" s="35">
        <v>100.68583468866764</v>
      </c>
      <c r="CU98" s="35">
        <v>101.29798234339756</v>
      </c>
      <c r="CV98" s="35">
        <v>101.19752135142198</v>
      </c>
      <c r="CW98" s="35">
        <v>101.41771379790821</v>
      </c>
      <c r="CX98" s="35">
        <v>101.20165129923392</v>
      </c>
      <c r="CY98" s="35">
        <v>101.29924358433877</v>
      </c>
      <c r="CZ98" s="35">
        <v>101.8193537146866</v>
      </c>
      <c r="DA98" s="35">
        <v>101.78044006763605</v>
      </c>
      <c r="DB98" s="35">
        <v>101.77881001695906</v>
      </c>
      <c r="DC98" s="35">
        <v>102.32248370727883</v>
      </c>
      <c r="DD98" s="35">
        <v>106.32321204856113</v>
      </c>
      <c r="DE98" s="35">
        <v>107.53354026887011</v>
      </c>
      <c r="DF98" s="35">
        <v>107.76613453361165</v>
      </c>
      <c r="DG98" s="35">
        <v>108.4075970708716</v>
      </c>
      <c r="DH98" s="35">
        <v>108.50411147896335</v>
      </c>
      <c r="DI98" s="35">
        <v>107.77755993275663</v>
      </c>
      <c r="DJ98" s="35">
        <v>106.48829293602883</v>
      </c>
      <c r="DK98" s="35">
        <v>106.55510316642568</v>
      </c>
      <c r="DL98" s="35">
        <v>105.75379735140741</v>
      </c>
      <c r="DM98" s="35">
        <v>105.08126674592192</v>
      </c>
      <c r="DN98" s="35">
        <v>105.705383551708</v>
      </c>
      <c r="DO98" s="35">
        <v>106.50102148397154</v>
      </c>
      <c r="DP98" s="35">
        <v>119.35706142781753</v>
      </c>
      <c r="DQ98" s="35">
        <v>139.95063419246489</v>
      </c>
      <c r="DR98" s="35">
        <v>149.83613940511458</v>
      </c>
      <c r="DS98" s="35">
        <v>159.3978561630606</v>
      </c>
      <c r="DT98" s="35">
        <v>100</v>
      </c>
      <c r="DU98" s="35">
        <v>105.83660500741968</v>
      </c>
      <c r="DV98" s="35">
        <v>160.72830750339952</v>
      </c>
      <c r="DW98" s="35">
        <f t="shared" si="3"/>
        <v>5.8366050074196778</v>
      </c>
      <c r="DX98" s="35">
        <f t="shared" si="4"/>
        <v>-7.8375937676906489</v>
      </c>
      <c r="DY98" s="42"/>
      <c r="DZ98" s="36">
        <f t="shared" si="5"/>
        <v>0.62216794013017851</v>
      </c>
    </row>
    <row r="99" spans="1:130">
      <c r="A99" s="1" t="s">
        <v>164</v>
      </c>
      <c r="B99" s="37">
        <v>1.8383836892456748E-2</v>
      </c>
      <c r="C99" s="37"/>
      <c r="D99" s="37"/>
      <c r="E99" s="37"/>
      <c r="F99" s="37">
        <v>77.383128438620716</v>
      </c>
      <c r="G99" s="37">
        <v>85.004575590429809</v>
      </c>
      <c r="H99" s="37">
        <v>75.801971704269619</v>
      </c>
      <c r="I99" s="37">
        <v>75.363828727621765</v>
      </c>
      <c r="J99" s="37">
        <v>74.106895719336748</v>
      </c>
      <c r="K99" s="37">
        <v>94.577688076645003</v>
      </c>
      <c r="L99" s="37">
        <v>93.374026213799965</v>
      </c>
      <c r="M99" s="37">
        <v>92.906222342468823</v>
      </c>
      <c r="N99" s="37">
        <v>92.808531449675726</v>
      </c>
      <c r="O99" s="37">
        <v>92.576872074324172</v>
      </c>
      <c r="P99" s="37">
        <v>94.115869995687731</v>
      </c>
      <c r="Q99" s="37">
        <v>97.568774210915521</v>
      </c>
      <c r="R99" s="37">
        <v>98.175525147100942</v>
      </c>
      <c r="S99" s="37">
        <v>98.107852757617039</v>
      </c>
      <c r="T99" s="37">
        <v>98.0064610569123</v>
      </c>
      <c r="U99" s="37">
        <v>98.64823117803634</v>
      </c>
      <c r="V99" s="37">
        <v>97.827630119975964</v>
      </c>
      <c r="W99" s="37">
        <v>97.914772057779402</v>
      </c>
      <c r="X99" s="37">
        <v>98.058835348039025</v>
      </c>
      <c r="Y99" s="37">
        <v>96.953287631086781</v>
      </c>
      <c r="Z99" s="37">
        <v>97.898200209678436</v>
      </c>
      <c r="AA99" s="37">
        <v>99.291406205152541</v>
      </c>
      <c r="AB99" s="37">
        <v>99.242423326877812</v>
      </c>
      <c r="AC99" s="37">
        <v>99.69694818162867</v>
      </c>
      <c r="AD99" s="37">
        <v>99.863716565503367</v>
      </c>
      <c r="AE99" s="37">
        <v>100.16191919222439</v>
      </c>
      <c r="AF99" s="37">
        <v>100.4231637274422</v>
      </c>
      <c r="AG99" s="37">
        <v>99.685217971920011</v>
      </c>
      <c r="AH99" s="37">
        <v>99.788199091796244</v>
      </c>
      <c r="AI99" s="37">
        <v>100.05315982996106</v>
      </c>
      <c r="AJ99" s="37">
        <v>99.99329270687619</v>
      </c>
      <c r="AK99" s="37">
        <v>99.612819993776114</v>
      </c>
      <c r="AL99" s="37">
        <v>99.24669091766043</v>
      </c>
      <c r="AM99" s="37">
        <v>98.899278814924031</v>
      </c>
      <c r="AN99" s="37">
        <v>98.88981458262208</v>
      </c>
      <c r="AO99" s="37">
        <v>101.39152149571157</v>
      </c>
      <c r="AP99" s="37">
        <v>101.402378549159</v>
      </c>
      <c r="AQ99" s="37">
        <v>99.212217848046592</v>
      </c>
      <c r="AR99" s="37">
        <v>99.578603734935015</v>
      </c>
      <c r="AS99" s="37">
        <v>100.0508409797482</v>
      </c>
      <c r="AT99" s="37">
        <v>99.854244779943386</v>
      </c>
      <c r="AU99" s="37">
        <v>99.892079049377145</v>
      </c>
      <c r="AV99" s="37">
        <v>99.897373883250793</v>
      </c>
      <c r="AW99" s="37">
        <v>100.21804745258821</v>
      </c>
      <c r="AX99" s="37">
        <v>100</v>
      </c>
      <c r="AY99" s="37">
        <v>99.999999999999986</v>
      </c>
      <c r="AZ99" s="37">
        <v>102.41034451562278</v>
      </c>
      <c r="BA99" s="37">
        <v>102.34339433311681</v>
      </c>
      <c r="BB99" s="37">
        <v>102.34339433311681</v>
      </c>
      <c r="BC99" s="37">
        <v>102.51078512285653</v>
      </c>
      <c r="BD99" s="37">
        <v>102.29253721762616</v>
      </c>
      <c r="BE99" s="37">
        <v>102.78531473190299</v>
      </c>
      <c r="BF99" s="37">
        <v>102.78863743245826</v>
      </c>
      <c r="BG99" s="37">
        <v>103.08367025015251</v>
      </c>
      <c r="BH99" s="37">
        <v>103.19380774036867</v>
      </c>
      <c r="BI99" s="37">
        <v>103.20922443472331</v>
      </c>
      <c r="BJ99" s="37">
        <v>103.20922443472331</v>
      </c>
      <c r="BK99" s="37">
        <v>103.03234072741938</v>
      </c>
      <c r="BL99" s="37">
        <v>103.03234072741938</v>
      </c>
      <c r="BM99" s="37">
        <v>103.13690042191244</v>
      </c>
      <c r="BN99" s="37">
        <v>102.71649784994942</v>
      </c>
      <c r="BO99" s="37">
        <v>102.70055286483003</v>
      </c>
      <c r="BP99" s="37">
        <v>102.70055286483003</v>
      </c>
      <c r="BQ99" s="37">
        <v>102.71649784994942</v>
      </c>
      <c r="BR99" s="37">
        <v>102.71649784994942</v>
      </c>
      <c r="BS99" s="37">
        <v>103.23499092239047</v>
      </c>
      <c r="BT99" s="37">
        <v>103.23499092239047</v>
      </c>
      <c r="BU99" s="37">
        <v>103.23499092239047</v>
      </c>
      <c r="BV99" s="37">
        <v>103.23499092239047</v>
      </c>
      <c r="BW99" s="37">
        <v>103.23499092239047</v>
      </c>
      <c r="BX99" s="37">
        <v>103.0853997853324</v>
      </c>
      <c r="BY99" s="37">
        <v>103.0853997853324</v>
      </c>
      <c r="BZ99" s="37">
        <v>103.0853997853324</v>
      </c>
      <c r="CA99" s="37">
        <v>103.04879578881565</v>
      </c>
      <c r="CB99" s="37">
        <v>102.98184560630968</v>
      </c>
      <c r="CC99" s="37">
        <v>103.04879578881565</v>
      </c>
      <c r="CD99" s="37">
        <v>102.63266678395073</v>
      </c>
      <c r="CE99" s="37">
        <v>102.63266678395073</v>
      </c>
      <c r="CF99" s="37">
        <v>101.96352280295989</v>
      </c>
      <c r="CG99" s="37">
        <v>101.94732327649633</v>
      </c>
      <c r="CH99" s="37">
        <v>101.94732327649633</v>
      </c>
      <c r="CI99" s="37">
        <v>101.94732327649633</v>
      </c>
      <c r="CJ99" s="37">
        <v>101.88037309399037</v>
      </c>
      <c r="CK99" s="37">
        <v>101.75014000647077</v>
      </c>
      <c r="CL99" s="37">
        <v>102.13571273573648</v>
      </c>
      <c r="CM99" s="37">
        <v>102.23876555111005</v>
      </c>
      <c r="CN99" s="37">
        <v>102.43022103092224</v>
      </c>
      <c r="CO99" s="37">
        <v>102.43022103092224</v>
      </c>
      <c r="CP99" s="37">
        <v>102.37702725620544</v>
      </c>
      <c r="CQ99" s="37">
        <v>102.37702725620544</v>
      </c>
      <c r="CR99" s="37">
        <v>102.2750785923722</v>
      </c>
      <c r="CS99" s="37">
        <v>102.32526474772375</v>
      </c>
      <c r="CT99" s="37">
        <v>102.39971014098765</v>
      </c>
      <c r="CU99" s="37">
        <v>101.87208046115077</v>
      </c>
      <c r="CV99" s="37">
        <v>101.79676150583157</v>
      </c>
      <c r="CW99" s="37">
        <v>101.79676150583157</v>
      </c>
      <c r="CX99" s="37">
        <v>101.28385364306733</v>
      </c>
      <c r="CY99" s="37">
        <v>101.28385364306733</v>
      </c>
      <c r="CZ99" s="37">
        <v>100.96526502609015</v>
      </c>
      <c r="DA99" s="37">
        <v>100.866121432071</v>
      </c>
      <c r="DB99" s="37">
        <v>100.866121432071</v>
      </c>
      <c r="DC99" s="37">
        <v>101.08342824129733</v>
      </c>
      <c r="DD99" s="37">
        <v>101.55869394077197</v>
      </c>
      <c r="DE99" s="37">
        <v>102.01870930982551</v>
      </c>
      <c r="DF99" s="37">
        <v>103.02733050608495</v>
      </c>
      <c r="DG99" s="37">
        <v>103.78894542640145</v>
      </c>
      <c r="DH99" s="37">
        <v>103.78894542640145</v>
      </c>
      <c r="DI99" s="37">
        <v>102.40662538516578</v>
      </c>
      <c r="DJ99" s="37">
        <v>103.00820945035935</v>
      </c>
      <c r="DK99" s="37">
        <v>103.69908348521615</v>
      </c>
      <c r="DL99" s="37">
        <v>103.92555035078443</v>
      </c>
      <c r="DM99" s="37">
        <v>103.75751117071098</v>
      </c>
      <c r="DN99" s="37">
        <v>103.75751117071098</v>
      </c>
      <c r="DO99" s="37">
        <v>106.78655342322551</v>
      </c>
      <c r="DP99" s="37">
        <v>139.33557907724085</v>
      </c>
      <c r="DQ99" s="37">
        <v>225.53608515612183</v>
      </c>
      <c r="DR99" s="37">
        <v>219.96850273338862</v>
      </c>
      <c r="DS99" s="37">
        <v>243.51767614982998</v>
      </c>
      <c r="DT99" s="35">
        <v>100</v>
      </c>
      <c r="DU99" s="37">
        <v>97.551364814051581</v>
      </c>
      <c r="DV99" s="37">
        <v>246.8773696321359</v>
      </c>
      <c r="DW99" s="37">
        <f t="shared" si="3"/>
        <v>-2.4486351859484188</v>
      </c>
      <c r="DX99" s="37">
        <f t="shared" si="4"/>
        <v>-3.6506252287612568</v>
      </c>
      <c r="DY99" s="42"/>
      <c r="DZ99" s="36">
        <f t="shared" si="5"/>
        <v>0.40505940317254197</v>
      </c>
    </row>
    <row r="100" spans="1:130">
      <c r="A100" s="1" t="s">
        <v>163</v>
      </c>
      <c r="B100" s="37">
        <v>0.24067875965450239</v>
      </c>
      <c r="C100" s="37"/>
      <c r="D100" s="37"/>
      <c r="E100" s="37"/>
      <c r="F100" s="37">
        <v>77.383128438620716</v>
      </c>
      <c r="G100" s="37">
        <v>85.004575590429809</v>
      </c>
      <c r="H100" s="37">
        <v>75.801971704269619</v>
      </c>
      <c r="I100" s="37">
        <v>75.363828727621765</v>
      </c>
      <c r="J100" s="37">
        <v>74.106895719336748</v>
      </c>
      <c r="K100" s="37">
        <v>94.577688076645003</v>
      </c>
      <c r="L100" s="37">
        <v>93.374026213799965</v>
      </c>
      <c r="M100" s="37">
        <v>92.906222342468823</v>
      </c>
      <c r="N100" s="37">
        <v>92.808531449675726</v>
      </c>
      <c r="O100" s="37">
        <v>92.576872074324172</v>
      </c>
      <c r="P100" s="37">
        <v>94.115869995687731</v>
      </c>
      <c r="Q100" s="37">
        <v>97.568774210915521</v>
      </c>
      <c r="R100" s="37">
        <v>98.175525147100942</v>
      </c>
      <c r="S100" s="37">
        <v>98.107852757617039</v>
      </c>
      <c r="T100" s="37">
        <v>98.0064610569123</v>
      </c>
      <c r="U100" s="37">
        <v>98.64823117803634</v>
      </c>
      <c r="V100" s="37">
        <v>97.827630119975964</v>
      </c>
      <c r="W100" s="37">
        <v>97.914772057779402</v>
      </c>
      <c r="X100" s="37">
        <v>98.058835348039025</v>
      </c>
      <c r="Y100" s="37">
        <v>96.953287631086781</v>
      </c>
      <c r="Z100" s="37">
        <v>97.898200209678436</v>
      </c>
      <c r="AA100" s="37">
        <v>99.291406205152541</v>
      </c>
      <c r="AB100" s="37">
        <v>99.242423326877812</v>
      </c>
      <c r="AC100" s="37">
        <v>99.69694818162867</v>
      </c>
      <c r="AD100" s="37">
        <v>99.863716565503367</v>
      </c>
      <c r="AE100" s="37">
        <v>100.16191919222439</v>
      </c>
      <c r="AF100" s="37">
        <v>100.4231637274422</v>
      </c>
      <c r="AG100" s="37">
        <v>99.685217971920011</v>
      </c>
      <c r="AH100" s="37">
        <v>99.788199091796244</v>
      </c>
      <c r="AI100" s="37">
        <v>100.05315982996106</v>
      </c>
      <c r="AJ100" s="37">
        <v>99.99329270687619</v>
      </c>
      <c r="AK100" s="37">
        <v>99.612819993776114</v>
      </c>
      <c r="AL100" s="37">
        <v>99.24669091766043</v>
      </c>
      <c r="AM100" s="37">
        <v>98.899278814924031</v>
      </c>
      <c r="AN100" s="37">
        <v>98.88981458262208</v>
      </c>
      <c r="AO100" s="37">
        <v>101.39152149571157</v>
      </c>
      <c r="AP100" s="37">
        <v>101.402378549159</v>
      </c>
      <c r="AQ100" s="37">
        <v>99.212217848046592</v>
      </c>
      <c r="AR100" s="37">
        <v>99.578603734935015</v>
      </c>
      <c r="AS100" s="37">
        <v>100.0508409797482</v>
      </c>
      <c r="AT100" s="37">
        <v>99.854244779943386</v>
      </c>
      <c r="AU100" s="37">
        <v>99.892079049377145</v>
      </c>
      <c r="AV100" s="37">
        <v>99.897373883250793</v>
      </c>
      <c r="AW100" s="37">
        <v>100.21804745258821</v>
      </c>
      <c r="AX100" s="37">
        <v>100</v>
      </c>
      <c r="AY100" s="37">
        <v>99.999999999999972</v>
      </c>
      <c r="AZ100" s="37">
        <v>103.21381599538691</v>
      </c>
      <c r="BA100" s="37">
        <v>103.46455697310904</v>
      </c>
      <c r="BB100" s="37">
        <v>103.5987752405714</v>
      </c>
      <c r="BC100" s="37">
        <v>103.51032746294028</v>
      </c>
      <c r="BD100" s="37">
        <v>103.48185628367403</v>
      </c>
      <c r="BE100" s="37">
        <v>103.26070336440966</v>
      </c>
      <c r="BF100" s="37">
        <v>102.93437144045785</v>
      </c>
      <c r="BG100" s="37">
        <v>103.05141125615316</v>
      </c>
      <c r="BH100" s="37">
        <v>102.86936162085158</v>
      </c>
      <c r="BI100" s="37">
        <v>102.69194870467544</v>
      </c>
      <c r="BJ100" s="37">
        <v>102.40571832001881</v>
      </c>
      <c r="BK100" s="37">
        <v>102.42112188903619</v>
      </c>
      <c r="BL100" s="37">
        <v>102.53212810919062</v>
      </c>
      <c r="BM100" s="37">
        <v>102.31871055305533</v>
      </c>
      <c r="BN100" s="37">
        <v>102.5801426698693</v>
      </c>
      <c r="BO100" s="37">
        <v>102.72889612742195</v>
      </c>
      <c r="BP100" s="37">
        <v>102.74967431622133</v>
      </c>
      <c r="BQ100" s="37">
        <v>102.50747139425067</v>
      </c>
      <c r="BR100" s="37">
        <v>102.46231883963868</v>
      </c>
      <c r="BS100" s="37">
        <v>101.77677697402652</v>
      </c>
      <c r="BT100" s="37">
        <v>101.71430634464186</v>
      </c>
      <c r="BU100" s="37">
        <v>101.43946961860344</v>
      </c>
      <c r="BV100" s="37">
        <v>101.28793456013413</v>
      </c>
      <c r="BW100" s="37">
        <v>100.85115622844403</v>
      </c>
      <c r="BX100" s="37">
        <v>100.82830680395706</v>
      </c>
      <c r="BY100" s="37">
        <v>100.8253590481776</v>
      </c>
      <c r="BZ100" s="37">
        <v>100.92296205783896</v>
      </c>
      <c r="CA100" s="37">
        <v>101.13979811526913</v>
      </c>
      <c r="CB100" s="37">
        <v>101.12333159333924</v>
      </c>
      <c r="CC100" s="37">
        <v>101.12439337536688</v>
      </c>
      <c r="CD100" s="37">
        <v>100.843763940624</v>
      </c>
      <c r="CE100" s="37">
        <v>100.92349070591185</v>
      </c>
      <c r="CF100" s="37">
        <v>100.83440707890996</v>
      </c>
      <c r="CG100" s="37">
        <v>100.22894536345663</v>
      </c>
      <c r="CH100" s="37">
        <v>100.38090423235188</v>
      </c>
      <c r="CI100" s="37">
        <v>100.40476180496401</v>
      </c>
      <c r="CJ100" s="37">
        <v>100.36424813300363</v>
      </c>
      <c r="CK100" s="37">
        <v>100.38627237999552</v>
      </c>
      <c r="CL100" s="37">
        <v>100.27639655235042</v>
      </c>
      <c r="CM100" s="37">
        <v>100.27285760362308</v>
      </c>
      <c r="CN100" s="37">
        <v>100.1806401298075</v>
      </c>
      <c r="CO100" s="37">
        <v>100.13115604322284</v>
      </c>
      <c r="CP100" s="37">
        <v>99.973768499699887</v>
      </c>
      <c r="CQ100" s="37">
        <v>100.41489681869621</v>
      </c>
      <c r="CR100" s="37">
        <v>100.39236784724808</v>
      </c>
      <c r="CS100" s="37">
        <v>100.48058098023452</v>
      </c>
      <c r="CT100" s="37">
        <v>100.49960257598642</v>
      </c>
      <c r="CU100" s="37">
        <v>101.4382661883544</v>
      </c>
      <c r="CV100" s="37">
        <v>101.25788639612495</v>
      </c>
      <c r="CW100" s="37">
        <v>101.54971639066176</v>
      </c>
      <c r="CX100" s="37">
        <v>101.27573433803424</v>
      </c>
      <c r="CY100" s="37">
        <v>101.4043335054924</v>
      </c>
      <c r="CZ100" s="37">
        <v>101.22004403726956</v>
      </c>
      <c r="DA100" s="37">
        <v>100.76084625960183</v>
      </c>
      <c r="DB100" s="37">
        <v>100.64099995834572</v>
      </c>
      <c r="DC100" s="37">
        <v>101.18542109289599</v>
      </c>
      <c r="DD100" s="37">
        <v>105.0886435586648</v>
      </c>
      <c r="DE100" s="37">
        <v>106.39215749493837</v>
      </c>
      <c r="DF100" s="37">
        <v>107.03702275644095</v>
      </c>
      <c r="DG100" s="37">
        <v>107.59888530829772</v>
      </c>
      <c r="DH100" s="37">
        <v>107.955755754438</v>
      </c>
      <c r="DI100" s="37">
        <v>109.65960354795651</v>
      </c>
      <c r="DJ100" s="37">
        <v>107.95256941346875</v>
      </c>
      <c r="DK100" s="37">
        <v>107.91636856412825</v>
      </c>
      <c r="DL100" s="37">
        <v>107.56853333860769</v>
      </c>
      <c r="DM100" s="37">
        <v>107.1323645134712</v>
      </c>
      <c r="DN100" s="37">
        <v>108.02288042051066</v>
      </c>
      <c r="DO100" s="37">
        <v>108.50349084758371</v>
      </c>
      <c r="DP100" s="37">
        <v>120.7225816478017</v>
      </c>
      <c r="DQ100" s="37">
        <v>123.38547210993184</v>
      </c>
      <c r="DR100" s="37">
        <v>133.81469840403179</v>
      </c>
      <c r="DS100" s="37">
        <v>143.4241090960312</v>
      </c>
      <c r="DT100" s="35">
        <v>100</v>
      </c>
      <c r="DU100" s="37">
        <v>106.08143159219405</v>
      </c>
      <c r="DV100" s="37">
        <v>144.81192689071585</v>
      </c>
      <c r="DW100" s="37">
        <f t="shared" si="3"/>
        <v>6.0814315921940505</v>
      </c>
      <c r="DX100" s="37">
        <f t="shared" si="4"/>
        <v>-7.369459552054451</v>
      </c>
      <c r="DY100" s="42"/>
      <c r="DZ100" s="36">
        <f t="shared" si="5"/>
        <v>0.69055085549318229</v>
      </c>
    </row>
    <row r="101" spans="1:130" ht="13.5" customHeight="1">
      <c r="A101" s="1" t="s">
        <v>101</v>
      </c>
      <c r="B101" s="37">
        <v>5.9918741078056392E-2</v>
      </c>
      <c r="C101" s="37"/>
      <c r="D101" s="37"/>
      <c r="E101" s="37"/>
      <c r="F101" s="37">
        <v>77.383128438620716</v>
      </c>
      <c r="G101" s="37">
        <v>85.004575590429809</v>
      </c>
      <c r="H101" s="37">
        <v>75.801971704269619</v>
      </c>
      <c r="I101" s="37">
        <v>75.363828727621765</v>
      </c>
      <c r="J101" s="37">
        <v>74.106895719336748</v>
      </c>
      <c r="K101" s="37">
        <v>94.577688076645003</v>
      </c>
      <c r="L101" s="37">
        <v>93.374026213799965</v>
      </c>
      <c r="M101" s="37">
        <v>92.906222342468823</v>
      </c>
      <c r="N101" s="37">
        <v>92.808531449675726</v>
      </c>
      <c r="O101" s="37">
        <v>92.576872074324172</v>
      </c>
      <c r="P101" s="37">
        <v>94.115869995687731</v>
      </c>
      <c r="Q101" s="37">
        <v>97.568774210915521</v>
      </c>
      <c r="R101" s="37">
        <v>98.175525147100942</v>
      </c>
      <c r="S101" s="37">
        <v>98.107852757617039</v>
      </c>
      <c r="T101" s="37">
        <v>98.0064610569123</v>
      </c>
      <c r="U101" s="37">
        <v>98.64823117803634</v>
      </c>
      <c r="V101" s="37">
        <v>97.827630119975964</v>
      </c>
      <c r="W101" s="37">
        <v>97.914772057779402</v>
      </c>
      <c r="X101" s="37">
        <v>98.058835348039025</v>
      </c>
      <c r="Y101" s="37">
        <v>96.953287631086781</v>
      </c>
      <c r="Z101" s="37">
        <v>97.898200209678436</v>
      </c>
      <c r="AA101" s="37">
        <v>99.291406205152541</v>
      </c>
      <c r="AB101" s="37">
        <v>99.242423326877812</v>
      </c>
      <c r="AC101" s="37">
        <v>99.69694818162867</v>
      </c>
      <c r="AD101" s="37">
        <v>99.863716565503367</v>
      </c>
      <c r="AE101" s="37">
        <v>100.16191919222439</v>
      </c>
      <c r="AF101" s="37">
        <v>100.4231637274422</v>
      </c>
      <c r="AG101" s="37">
        <v>99.685217971920011</v>
      </c>
      <c r="AH101" s="37">
        <v>99.788199091796244</v>
      </c>
      <c r="AI101" s="37">
        <v>100.05315982996106</v>
      </c>
      <c r="AJ101" s="37">
        <v>99.99329270687619</v>
      </c>
      <c r="AK101" s="37">
        <v>99.612819993776114</v>
      </c>
      <c r="AL101" s="37">
        <v>99.24669091766043</v>
      </c>
      <c r="AM101" s="37">
        <v>98.899278814924031</v>
      </c>
      <c r="AN101" s="37">
        <v>98.88981458262208</v>
      </c>
      <c r="AO101" s="37">
        <v>101.39152149571157</v>
      </c>
      <c r="AP101" s="37">
        <v>101.402378549159</v>
      </c>
      <c r="AQ101" s="37">
        <v>99.212217848046592</v>
      </c>
      <c r="AR101" s="37">
        <v>99.578603734935015</v>
      </c>
      <c r="AS101" s="37">
        <v>100.0508409797482</v>
      </c>
      <c r="AT101" s="37">
        <v>99.854244779943386</v>
      </c>
      <c r="AU101" s="37">
        <v>99.892079049377145</v>
      </c>
      <c r="AV101" s="37">
        <v>99.897373883250793</v>
      </c>
      <c r="AW101" s="37">
        <v>100.21804745258821</v>
      </c>
      <c r="AX101" s="37">
        <v>100</v>
      </c>
      <c r="AY101" s="37">
        <v>100</v>
      </c>
      <c r="AZ101" s="37">
        <v>99.515389197453359</v>
      </c>
      <c r="BA101" s="37">
        <v>100.27001789624084</v>
      </c>
      <c r="BB101" s="37">
        <v>100.41721746037501</v>
      </c>
      <c r="BC101" s="37">
        <v>100.34298373111801</v>
      </c>
      <c r="BD101" s="37">
        <v>100.38342998032036</v>
      </c>
      <c r="BE101" s="37">
        <v>100.71013718322344</v>
      </c>
      <c r="BF101" s="37">
        <v>100.94917131907809</v>
      </c>
      <c r="BG101" s="37">
        <v>100.83130559994379</v>
      </c>
      <c r="BH101" s="37">
        <v>99.538952052942804</v>
      </c>
      <c r="BI101" s="37">
        <v>99.527912027482486</v>
      </c>
      <c r="BJ101" s="37">
        <v>100.84526146476756</v>
      </c>
      <c r="BK101" s="37">
        <v>100.92485794387102</v>
      </c>
      <c r="BL101" s="37">
        <v>100.9266442136645</v>
      </c>
      <c r="BM101" s="37">
        <v>100.9333158989224</v>
      </c>
      <c r="BN101" s="37">
        <v>101.46784768521172</v>
      </c>
      <c r="BO101" s="37">
        <v>101.26605555043572</v>
      </c>
      <c r="BP101" s="37">
        <v>101.06442278554636</v>
      </c>
      <c r="BQ101" s="37">
        <v>101.11597281546693</v>
      </c>
      <c r="BR101" s="37">
        <v>100.76823323074262</v>
      </c>
      <c r="BS101" s="37">
        <v>102.46731446049405</v>
      </c>
      <c r="BT101" s="37">
        <v>102.36214231986989</v>
      </c>
      <c r="BU101" s="37">
        <v>102.36214231986989</v>
      </c>
      <c r="BV101" s="37">
        <v>102.84718367615905</v>
      </c>
      <c r="BW101" s="37">
        <v>102.75810314439538</v>
      </c>
      <c r="BX101" s="37">
        <v>102.82405838180655</v>
      </c>
      <c r="BY101" s="37">
        <v>102.8325286180865</v>
      </c>
      <c r="BZ101" s="37">
        <v>101.7677750021072</v>
      </c>
      <c r="CA101" s="37">
        <v>101.71577129603773</v>
      </c>
      <c r="CB101" s="37">
        <v>101.63071859469001</v>
      </c>
      <c r="CC101" s="37">
        <v>101.45121679406424</v>
      </c>
      <c r="CD101" s="37">
        <v>100.50754780346092</v>
      </c>
      <c r="CE101" s="37">
        <v>101.55393823780047</v>
      </c>
      <c r="CF101" s="37">
        <v>100.37692093379361</v>
      </c>
      <c r="CG101" s="37">
        <v>100.25174757756426</v>
      </c>
      <c r="CH101" s="37">
        <v>100.02868479612317</v>
      </c>
      <c r="CI101" s="37">
        <v>100.22524789743206</v>
      </c>
      <c r="CJ101" s="37">
        <v>100.37787797236552</v>
      </c>
      <c r="CK101" s="37">
        <v>100.39907977811353</v>
      </c>
      <c r="CL101" s="37">
        <v>100.39907977811353</v>
      </c>
      <c r="CM101" s="37">
        <v>100.41507454997944</v>
      </c>
      <c r="CN101" s="37">
        <v>101.43517612257178</v>
      </c>
      <c r="CO101" s="37">
        <v>101.44344471185907</v>
      </c>
      <c r="CP101" s="37">
        <v>101.41858019000067</v>
      </c>
      <c r="CQ101" s="37">
        <v>101.19056145188638</v>
      </c>
      <c r="CR101" s="37">
        <v>101.07533253338876</v>
      </c>
      <c r="CS101" s="37">
        <v>101.33748054739807</v>
      </c>
      <c r="CT101" s="37">
        <v>100.9080440822389</v>
      </c>
      <c r="CU101" s="37">
        <v>100.55835619031983</v>
      </c>
      <c r="CV101" s="37">
        <v>100.77119534917175</v>
      </c>
      <c r="CW101" s="37">
        <v>100.77119534917175</v>
      </c>
      <c r="CX101" s="37">
        <v>100.87885732821378</v>
      </c>
      <c r="CY101" s="37">
        <v>100.88184520020467</v>
      </c>
      <c r="CZ101" s="37">
        <v>104.48867777048004</v>
      </c>
      <c r="DA101" s="37">
        <v>106.1564208211615</v>
      </c>
      <c r="DB101" s="37">
        <v>106.62913608320704</v>
      </c>
      <c r="DC101" s="37">
        <v>107.26994101250311</v>
      </c>
      <c r="DD101" s="37">
        <v>112.74398340823228</v>
      </c>
      <c r="DE101" s="37">
        <v>113.81021324955769</v>
      </c>
      <c r="DF101" s="37">
        <v>112.14872191381393</v>
      </c>
      <c r="DG101" s="37">
        <v>113.07305361084005</v>
      </c>
      <c r="DH101" s="37">
        <v>112.15339407945237</v>
      </c>
      <c r="DI101" s="37">
        <v>101.86572781035674</v>
      </c>
      <c r="DJ101" s="37">
        <v>101.67439074083643</v>
      </c>
      <c r="DK101" s="37">
        <v>101.96350022970454</v>
      </c>
      <c r="DL101" s="37">
        <v>99.025381423643239</v>
      </c>
      <c r="DM101" s="37">
        <v>97.248659591637164</v>
      </c>
      <c r="DN101" s="37">
        <v>96.99420413845759</v>
      </c>
      <c r="DO101" s="37">
        <v>98.369992585275696</v>
      </c>
      <c r="DP101" s="37">
        <v>107.74243952275427</v>
      </c>
      <c r="DQ101" s="37">
        <v>180.23008014198101</v>
      </c>
      <c r="DR101" s="37">
        <v>192.6727974110832</v>
      </c>
      <c r="DS101" s="37">
        <v>197.7514086529909</v>
      </c>
      <c r="DT101" s="35">
        <v>100</v>
      </c>
      <c r="DU101" s="37">
        <v>111.7242227216034</v>
      </c>
      <c r="DV101" s="37">
        <v>198.22883566886443</v>
      </c>
      <c r="DW101" s="37">
        <f t="shared" si="3"/>
        <v>11.724222721603411</v>
      </c>
      <c r="DX101" s="37">
        <f t="shared" si="4"/>
        <v>-10.836403284275633</v>
      </c>
      <c r="DY101" s="41"/>
      <c r="DZ101" s="36">
        <f t="shared" si="5"/>
        <v>0.50446747398066305</v>
      </c>
    </row>
    <row r="102" spans="1:130" s="36" customFormat="1" ht="15.75" customHeight="1">
      <c r="A102" s="3" t="s">
        <v>73</v>
      </c>
      <c r="B102" s="35">
        <v>0.10680765621938003</v>
      </c>
      <c r="C102" s="35">
        <v>78.390999723770264</v>
      </c>
      <c r="D102" s="35">
        <v>78.391717568155883</v>
      </c>
      <c r="E102" s="35">
        <v>85.181406530802263</v>
      </c>
      <c r="F102" s="35">
        <v>84.793139201006383</v>
      </c>
      <c r="G102" s="35">
        <v>85.676407001768581</v>
      </c>
      <c r="H102" s="35">
        <v>86.171506228981727</v>
      </c>
      <c r="I102" s="35">
        <v>88.937844241998846</v>
      </c>
      <c r="J102" s="35">
        <v>92.437681819687853</v>
      </c>
      <c r="K102" s="35">
        <v>93.488060441973147</v>
      </c>
      <c r="L102" s="35">
        <v>94.869991602620345</v>
      </c>
      <c r="M102" s="35">
        <v>93.907601946805869</v>
      </c>
      <c r="N102" s="35">
        <v>93.893083831544885</v>
      </c>
      <c r="O102" s="35">
        <v>96.363503794813965</v>
      </c>
      <c r="P102" s="35">
        <v>96.816084626736682</v>
      </c>
      <c r="Q102" s="35">
        <v>97.092097602399051</v>
      </c>
      <c r="R102" s="35">
        <v>96.884971030583856</v>
      </c>
      <c r="S102" s="35">
        <v>97.605514248635401</v>
      </c>
      <c r="T102" s="35">
        <v>97.115425921030877</v>
      </c>
      <c r="U102" s="35">
        <v>96.321779233537484</v>
      </c>
      <c r="V102" s="35">
        <v>96.890383112100281</v>
      </c>
      <c r="W102" s="35">
        <v>96.890383112100281</v>
      </c>
      <c r="X102" s="35">
        <v>96.896466197641956</v>
      </c>
      <c r="Y102" s="35">
        <v>97.332778643729043</v>
      </c>
      <c r="Z102" s="35">
        <v>96.772774178618818</v>
      </c>
      <c r="AA102" s="35">
        <v>96.595627829301094</v>
      </c>
      <c r="AB102" s="35">
        <v>97.20016581111517</v>
      </c>
      <c r="AC102" s="35">
        <v>98.262636277578082</v>
      </c>
      <c r="AD102" s="35">
        <v>98.877223892980339</v>
      </c>
      <c r="AE102" s="35">
        <v>99.168098857038387</v>
      </c>
      <c r="AF102" s="35">
        <v>100.36568280597058</v>
      </c>
      <c r="AG102" s="35">
        <v>100.82991002991059</v>
      </c>
      <c r="AH102" s="35">
        <v>100.59721632988635</v>
      </c>
      <c r="AI102" s="35">
        <v>100.74026290844861</v>
      </c>
      <c r="AJ102" s="35">
        <v>100.74026290844861</v>
      </c>
      <c r="AK102" s="35">
        <v>100.74026290844861</v>
      </c>
      <c r="AL102" s="35">
        <v>100.89453497476302</v>
      </c>
      <c r="AM102" s="35">
        <v>101.39152149571157</v>
      </c>
      <c r="AN102" s="35">
        <v>100.11947114029586</v>
      </c>
      <c r="AO102" s="35">
        <v>100.24876493673074</v>
      </c>
      <c r="AP102" s="35">
        <v>100.20510100898915</v>
      </c>
      <c r="AQ102" s="35">
        <v>100.45939427480317</v>
      </c>
      <c r="AR102" s="35">
        <v>100.36931227582339</v>
      </c>
      <c r="AS102" s="35">
        <v>99.751565532233926</v>
      </c>
      <c r="AT102" s="35">
        <v>100.00812123275924</v>
      </c>
      <c r="AU102" s="35">
        <v>100.15322947562234</v>
      </c>
      <c r="AV102" s="35">
        <v>99.977870424633863</v>
      </c>
      <c r="AW102" s="35">
        <v>100</v>
      </c>
      <c r="AX102" s="35">
        <v>100</v>
      </c>
      <c r="AY102" s="35">
        <v>100.00000000000001</v>
      </c>
      <c r="AZ102" s="35">
        <v>100.23385629153493</v>
      </c>
      <c r="BA102" s="35">
        <v>100.32577591680312</v>
      </c>
      <c r="BB102" s="35">
        <v>101.55660031380732</v>
      </c>
      <c r="BC102" s="35">
        <v>101.55660031380732</v>
      </c>
      <c r="BD102" s="35">
        <v>101.46468068853915</v>
      </c>
      <c r="BE102" s="35">
        <v>101.55660031380732</v>
      </c>
      <c r="BF102" s="35">
        <v>101.64074894753512</v>
      </c>
      <c r="BG102" s="35">
        <v>101.64074894753512</v>
      </c>
      <c r="BH102" s="35">
        <v>101.64074894753512</v>
      </c>
      <c r="BI102" s="35">
        <v>101.64074894753512</v>
      </c>
      <c r="BJ102" s="35">
        <v>101.41478868842923</v>
      </c>
      <c r="BK102" s="35">
        <v>101.43601740891744</v>
      </c>
      <c r="BL102" s="35">
        <v>101.43601740891744</v>
      </c>
      <c r="BM102" s="35">
        <v>101.57275019863148</v>
      </c>
      <c r="BN102" s="35">
        <v>102.04804021509921</v>
      </c>
      <c r="BO102" s="35">
        <v>102.04804021509921</v>
      </c>
      <c r="BP102" s="35">
        <v>102.04804021509921</v>
      </c>
      <c r="BQ102" s="35">
        <v>101.682057651617</v>
      </c>
      <c r="BR102" s="35">
        <v>101.74336627420843</v>
      </c>
      <c r="BS102" s="35">
        <v>101.55957000142404</v>
      </c>
      <c r="BT102" s="35">
        <v>101.46993224463766</v>
      </c>
      <c r="BU102" s="35">
        <v>101.45719501234471</v>
      </c>
      <c r="BV102" s="35">
        <v>101.46853018424086</v>
      </c>
      <c r="BW102" s="35">
        <v>101.58345819788288</v>
      </c>
      <c r="BX102" s="35">
        <v>101.4760841108404</v>
      </c>
      <c r="BY102" s="35">
        <v>102.49114803552466</v>
      </c>
      <c r="BZ102" s="35">
        <v>101.69841179859081</v>
      </c>
      <c r="CA102" s="35">
        <v>101.72341144849999</v>
      </c>
      <c r="CB102" s="35">
        <v>101.72341144849999</v>
      </c>
      <c r="CC102" s="35">
        <v>101.72341144849999</v>
      </c>
      <c r="CD102" s="35">
        <v>101.72341144849999</v>
      </c>
      <c r="CE102" s="35">
        <v>101.72341144849999</v>
      </c>
      <c r="CF102" s="35">
        <v>101.72341144849999</v>
      </c>
      <c r="CG102" s="35">
        <v>101.72341144849999</v>
      </c>
      <c r="CH102" s="35">
        <v>101.72341144849999</v>
      </c>
      <c r="CI102" s="35">
        <v>101.68439407687885</v>
      </c>
      <c r="CJ102" s="35">
        <v>101.68519785445082</v>
      </c>
      <c r="CK102" s="35">
        <v>101.6945173859164</v>
      </c>
      <c r="CL102" s="35">
        <v>101.59721415666519</v>
      </c>
      <c r="CM102" s="35">
        <v>101.59721415666519</v>
      </c>
      <c r="CN102" s="35">
        <v>101.59721415666519</v>
      </c>
      <c r="CO102" s="35">
        <v>100.66793465270685</v>
      </c>
      <c r="CP102" s="35">
        <v>101.20535026362413</v>
      </c>
      <c r="CQ102" s="35">
        <v>101.20535026362413</v>
      </c>
      <c r="CR102" s="35">
        <v>101.20535026362413</v>
      </c>
      <c r="CS102" s="35">
        <v>99.066545189519161</v>
      </c>
      <c r="CT102" s="35">
        <v>100.66143667507193</v>
      </c>
      <c r="CU102" s="35">
        <v>101.37799082296164</v>
      </c>
      <c r="CV102" s="35">
        <v>100.60177964009861</v>
      </c>
      <c r="CW102" s="35">
        <v>100.60177964009861</v>
      </c>
      <c r="CX102" s="35">
        <v>100.55015470088446</v>
      </c>
      <c r="CY102" s="35">
        <v>100.90404350425591</v>
      </c>
      <c r="CZ102" s="35">
        <v>100.90404350425591</v>
      </c>
      <c r="DA102" s="35">
        <v>100.63035194415687</v>
      </c>
      <c r="DB102" s="35">
        <v>100.63035194415687</v>
      </c>
      <c r="DC102" s="35">
        <v>100.76712565545242</v>
      </c>
      <c r="DD102" s="35">
        <v>98.948551703386457</v>
      </c>
      <c r="DE102" s="35">
        <v>98.795151519929561</v>
      </c>
      <c r="DF102" s="35">
        <v>98.795151519929561</v>
      </c>
      <c r="DG102" s="35">
        <v>98.795151519929561</v>
      </c>
      <c r="DH102" s="35">
        <v>98.989240375547283</v>
      </c>
      <c r="DI102" s="35">
        <v>98.989240375547283</v>
      </c>
      <c r="DJ102" s="35">
        <v>98.989240375547283</v>
      </c>
      <c r="DK102" s="35">
        <v>98.989240375547283</v>
      </c>
      <c r="DL102" s="35">
        <v>98.989240375547283</v>
      </c>
      <c r="DM102" s="35">
        <v>99.404345627034928</v>
      </c>
      <c r="DN102" s="35">
        <v>99.404345627034928</v>
      </c>
      <c r="DO102" s="35">
        <v>99.327884873554737</v>
      </c>
      <c r="DP102" s="35">
        <v>100.06484613541528</v>
      </c>
      <c r="DQ102" s="35">
        <v>101.0873075868538</v>
      </c>
      <c r="DR102" s="35">
        <v>102.70076039315938</v>
      </c>
      <c r="DS102" s="35">
        <v>104.58484019692015</v>
      </c>
      <c r="DT102" s="35">
        <v>100</v>
      </c>
      <c r="DU102" s="35">
        <v>100.00429503202756</v>
      </c>
      <c r="DV102" s="35">
        <v>105.55167775885631</v>
      </c>
      <c r="DW102" s="35">
        <f t="shared" si="3"/>
        <v>4.2950320275423337E-3</v>
      </c>
      <c r="DX102" s="35">
        <f t="shared" si="4"/>
        <v>1.0210802917752346</v>
      </c>
      <c r="DY102" s="42"/>
      <c r="DZ102" s="36">
        <f t="shared" si="5"/>
        <v>0.94740322582517644</v>
      </c>
    </row>
    <row r="103" spans="1:130" ht="15.75" customHeight="1">
      <c r="A103" s="1" t="s">
        <v>162</v>
      </c>
      <c r="B103" s="37">
        <v>4.4635181154329455E-2</v>
      </c>
      <c r="C103" s="37">
        <v>78.390999723770264</v>
      </c>
      <c r="D103" s="37">
        <v>78.391717568155883</v>
      </c>
      <c r="E103" s="37">
        <v>85.181406530802263</v>
      </c>
      <c r="F103" s="37">
        <v>84.793139201006383</v>
      </c>
      <c r="G103" s="37">
        <v>85.676407001768581</v>
      </c>
      <c r="H103" s="37">
        <v>86.171506228981727</v>
      </c>
      <c r="I103" s="37">
        <v>88.937844241998846</v>
      </c>
      <c r="J103" s="37">
        <v>92.437681819687853</v>
      </c>
      <c r="K103" s="37">
        <v>93.488060441973147</v>
      </c>
      <c r="L103" s="37">
        <v>94.869991602620345</v>
      </c>
      <c r="M103" s="37">
        <v>93.907601946805869</v>
      </c>
      <c r="N103" s="37">
        <v>93.893083831544885</v>
      </c>
      <c r="O103" s="37">
        <v>96.363503794813965</v>
      </c>
      <c r="P103" s="37">
        <v>96.816084626736682</v>
      </c>
      <c r="Q103" s="37">
        <v>97.092097602399051</v>
      </c>
      <c r="R103" s="37">
        <v>96.884971030583856</v>
      </c>
      <c r="S103" s="37">
        <v>97.605514248635401</v>
      </c>
      <c r="T103" s="37">
        <v>97.115425921030877</v>
      </c>
      <c r="U103" s="37">
        <v>96.321779233537484</v>
      </c>
      <c r="V103" s="37">
        <v>96.890383112100281</v>
      </c>
      <c r="W103" s="37">
        <v>96.890383112100281</v>
      </c>
      <c r="X103" s="37">
        <v>96.896466197641956</v>
      </c>
      <c r="Y103" s="37">
        <v>97.332778643729043</v>
      </c>
      <c r="Z103" s="37">
        <v>96.772774178618818</v>
      </c>
      <c r="AA103" s="37">
        <v>96.595627829301094</v>
      </c>
      <c r="AB103" s="37">
        <v>97.20016581111517</v>
      </c>
      <c r="AC103" s="37">
        <v>98.262636277578082</v>
      </c>
      <c r="AD103" s="37">
        <v>98.877223892980339</v>
      </c>
      <c r="AE103" s="37">
        <v>99.168098857038387</v>
      </c>
      <c r="AF103" s="37">
        <v>100.36568280597058</v>
      </c>
      <c r="AG103" s="37">
        <v>100.82991002991059</v>
      </c>
      <c r="AH103" s="37">
        <v>100.59721632988635</v>
      </c>
      <c r="AI103" s="37">
        <v>100.74026290844861</v>
      </c>
      <c r="AJ103" s="37">
        <v>100.74026290844861</v>
      </c>
      <c r="AK103" s="37">
        <v>100.74026290844861</v>
      </c>
      <c r="AL103" s="37">
        <v>100.89453497476302</v>
      </c>
      <c r="AM103" s="37">
        <v>101.39152149571157</v>
      </c>
      <c r="AN103" s="37">
        <v>101.39152149571157</v>
      </c>
      <c r="AO103" s="37">
        <v>100.24876493673074</v>
      </c>
      <c r="AP103" s="37">
        <v>100.20510100898915</v>
      </c>
      <c r="AQ103" s="37">
        <v>100.45939427480317</v>
      </c>
      <c r="AR103" s="37">
        <v>100.36931227582339</v>
      </c>
      <c r="AS103" s="37">
        <v>99.751565532233926</v>
      </c>
      <c r="AT103" s="37">
        <v>100.00812123275924</v>
      </c>
      <c r="AU103" s="37">
        <v>100.15322947562234</v>
      </c>
      <c r="AV103" s="37">
        <v>99.977870424633863</v>
      </c>
      <c r="AW103" s="37">
        <v>100</v>
      </c>
      <c r="AX103" s="37">
        <v>100</v>
      </c>
      <c r="AY103" s="37">
        <v>100</v>
      </c>
      <c r="AZ103" s="37">
        <v>100.55959540759203</v>
      </c>
      <c r="BA103" s="37">
        <v>100.77955014915592</v>
      </c>
      <c r="BB103" s="37">
        <v>102.58747058974404</v>
      </c>
      <c r="BC103" s="37">
        <v>102.58747058974404</v>
      </c>
      <c r="BD103" s="37">
        <v>102.36751584818013</v>
      </c>
      <c r="BE103" s="37">
        <v>102.58747058974404</v>
      </c>
      <c r="BF103" s="37">
        <v>102.58747058974404</v>
      </c>
      <c r="BG103" s="37">
        <v>102.58747058974404</v>
      </c>
      <c r="BH103" s="37">
        <v>102.58747058974404</v>
      </c>
      <c r="BI103" s="37">
        <v>102.58747058974404</v>
      </c>
      <c r="BJ103" s="37">
        <v>102.04676962136715</v>
      </c>
      <c r="BK103" s="37">
        <v>102.09756788903957</v>
      </c>
      <c r="BL103" s="37">
        <v>102.09756788903957</v>
      </c>
      <c r="BM103" s="37">
        <v>102.42475618356443</v>
      </c>
      <c r="BN103" s="37">
        <v>102.42475618356443</v>
      </c>
      <c r="BO103" s="37">
        <v>102.42475618356443</v>
      </c>
      <c r="BP103" s="37">
        <v>102.42475618356443</v>
      </c>
      <c r="BQ103" s="37">
        <v>101.54899543135556</v>
      </c>
      <c r="BR103" s="37">
        <v>101.69570101461261</v>
      </c>
      <c r="BS103" s="37">
        <v>101.69570101461261</v>
      </c>
      <c r="BT103" s="37">
        <v>101.48120656284794</v>
      </c>
      <c r="BU103" s="37">
        <v>101.45072760224447</v>
      </c>
      <c r="BV103" s="37">
        <v>101.47785156840209</v>
      </c>
      <c r="BW103" s="37">
        <v>101.92269634093745</v>
      </c>
      <c r="BX103" s="37">
        <v>101.86687466946246</v>
      </c>
      <c r="BY103" s="37">
        <v>101.86687466946246</v>
      </c>
      <c r="BZ103" s="37">
        <v>99.969933797321289</v>
      </c>
      <c r="CA103" s="37">
        <v>100.02975553309224</v>
      </c>
      <c r="CB103" s="37">
        <v>100.02975553309224</v>
      </c>
      <c r="CC103" s="37">
        <v>100.02975553309224</v>
      </c>
      <c r="CD103" s="37">
        <v>100.02975553309224</v>
      </c>
      <c r="CE103" s="37">
        <v>100.02975553309224</v>
      </c>
      <c r="CF103" s="37">
        <v>100.02975553309224</v>
      </c>
      <c r="CG103" s="37">
        <v>100.02975553309224</v>
      </c>
      <c r="CH103" s="37">
        <v>100.02975553309224</v>
      </c>
      <c r="CI103" s="37">
        <v>99.936390749822152</v>
      </c>
      <c r="CJ103" s="37">
        <v>99.938314111537395</v>
      </c>
      <c r="CK103" s="37">
        <v>99.960614845782402</v>
      </c>
      <c r="CL103" s="37">
        <v>99.727777662418802</v>
      </c>
      <c r="CM103" s="37">
        <v>99.727777662418802</v>
      </c>
      <c r="CN103" s="37">
        <v>99.727777662418802</v>
      </c>
      <c r="CO103" s="37">
        <v>97.504102005153783</v>
      </c>
      <c r="CP103" s="37">
        <v>98.790085400612924</v>
      </c>
      <c r="CQ103" s="37">
        <v>98.790085400612924</v>
      </c>
      <c r="CR103" s="37">
        <v>98.790085400612924</v>
      </c>
      <c r="CS103" s="37">
        <v>98.790085400612924</v>
      </c>
      <c r="CT103" s="37">
        <v>98.790085400612924</v>
      </c>
      <c r="CU103" s="37">
        <v>100.50472992789182</v>
      </c>
      <c r="CV103" s="37">
        <v>98.647331906223229</v>
      </c>
      <c r="CW103" s="37">
        <v>98.647331906223229</v>
      </c>
      <c r="CX103" s="37">
        <v>98.523798437391378</v>
      </c>
      <c r="CY103" s="37">
        <v>99.370619995473419</v>
      </c>
      <c r="CZ103" s="37">
        <v>99.370619995473419</v>
      </c>
      <c r="DA103" s="37">
        <v>98.715702656611725</v>
      </c>
      <c r="DB103" s="37">
        <v>98.715702656611725</v>
      </c>
      <c r="DC103" s="37">
        <v>99.042988872509298</v>
      </c>
      <c r="DD103" s="37">
        <v>99.042988872509298</v>
      </c>
      <c r="DE103" s="37">
        <v>98.675917122492166</v>
      </c>
      <c r="DF103" s="37">
        <v>98.675917122492166</v>
      </c>
      <c r="DG103" s="37">
        <v>98.675917122492166</v>
      </c>
      <c r="DH103" s="37">
        <v>99.140352915754761</v>
      </c>
      <c r="DI103" s="37">
        <v>99.140352915754761</v>
      </c>
      <c r="DJ103" s="37">
        <v>99.140352915754761</v>
      </c>
      <c r="DK103" s="37">
        <v>99.140352915754761</v>
      </c>
      <c r="DL103" s="37">
        <v>99.140352915754761</v>
      </c>
      <c r="DM103" s="37">
        <v>100.13365949252105</v>
      </c>
      <c r="DN103" s="37">
        <v>100.13365949252105</v>
      </c>
      <c r="DO103" s="37">
        <v>99.950696330710457</v>
      </c>
      <c r="DP103" s="37">
        <v>101.71417310101063</v>
      </c>
      <c r="DQ103" s="37">
        <v>104.1608241143721</v>
      </c>
      <c r="DR103" s="37">
        <v>108.02166007841224</v>
      </c>
      <c r="DS103" s="37">
        <v>112.0432019870526</v>
      </c>
      <c r="DT103" s="35">
        <v>100</v>
      </c>
      <c r="DU103" s="37">
        <v>100.03550277351481</v>
      </c>
      <c r="DV103" s="37">
        <v>114.35675043167996</v>
      </c>
      <c r="DW103" s="37">
        <f t="shared" si="3"/>
        <v>3.5502773514807018E-2</v>
      </c>
      <c r="DX103" s="37">
        <f t="shared" si="4"/>
        <v>0.86710109351308517</v>
      </c>
      <c r="DY103" s="41"/>
      <c r="DZ103" s="36">
        <f t="shared" si="5"/>
        <v>0.87445646734901672</v>
      </c>
    </row>
    <row r="104" spans="1:130" ht="13.5" customHeight="1">
      <c r="A104" s="1" t="s">
        <v>102</v>
      </c>
      <c r="B104" s="37">
        <v>6.2172475065050581E-2</v>
      </c>
      <c r="C104" s="37">
        <v>78.390999723770264</v>
      </c>
      <c r="D104" s="37">
        <v>78.391717568155883</v>
      </c>
      <c r="E104" s="37">
        <v>85.181406530802263</v>
      </c>
      <c r="F104" s="37">
        <v>84.793139201006383</v>
      </c>
      <c r="G104" s="37">
        <v>85.676407001768581</v>
      </c>
      <c r="H104" s="37">
        <v>86.171506228981727</v>
      </c>
      <c r="I104" s="37">
        <v>88.937844241998846</v>
      </c>
      <c r="J104" s="37">
        <v>92.437681819687853</v>
      </c>
      <c r="K104" s="37">
        <v>93.488060441973147</v>
      </c>
      <c r="L104" s="37">
        <v>94.869991602620345</v>
      </c>
      <c r="M104" s="37">
        <v>93.907601946805869</v>
      </c>
      <c r="N104" s="37">
        <v>93.893083831544885</v>
      </c>
      <c r="O104" s="37">
        <v>96.363503794813965</v>
      </c>
      <c r="P104" s="37">
        <v>96.816084626736682</v>
      </c>
      <c r="Q104" s="37">
        <v>97.092097602399051</v>
      </c>
      <c r="R104" s="37">
        <v>96.884971030583856</v>
      </c>
      <c r="S104" s="37">
        <v>97.605514248635401</v>
      </c>
      <c r="T104" s="37">
        <v>97.115425921030877</v>
      </c>
      <c r="U104" s="37">
        <v>96.321779233537484</v>
      </c>
      <c r="V104" s="37">
        <v>96.890383112100281</v>
      </c>
      <c r="W104" s="37">
        <v>96.890383112100281</v>
      </c>
      <c r="X104" s="37">
        <v>96.896466197641956</v>
      </c>
      <c r="Y104" s="37">
        <v>97.332778643729043</v>
      </c>
      <c r="Z104" s="37">
        <v>96.772774178618818</v>
      </c>
      <c r="AA104" s="37">
        <v>96.595627829301094</v>
      </c>
      <c r="AB104" s="37">
        <v>97.20016581111517</v>
      </c>
      <c r="AC104" s="37">
        <v>98.262636277578082</v>
      </c>
      <c r="AD104" s="37">
        <v>98.877223892980339</v>
      </c>
      <c r="AE104" s="37">
        <v>99.168098857038387</v>
      </c>
      <c r="AF104" s="37">
        <v>100.36568280597058</v>
      </c>
      <c r="AG104" s="37">
        <v>100.82991002991059</v>
      </c>
      <c r="AH104" s="37">
        <v>100.59721632988635</v>
      </c>
      <c r="AI104" s="37">
        <v>100.74026290844861</v>
      </c>
      <c r="AJ104" s="37">
        <v>100.74026290844861</v>
      </c>
      <c r="AK104" s="37">
        <v>100.74026290844861</v>
      </c>
      <c r="AL104" s="37">
        <v>100.89453497476302</v>
      </c>
      <c r="AM104" s="37">
        <v>101.39152149571157</v>
      </c>
      <c r="AN104" s="37">
        <v>101.39152149571157</v>
      </c>
      <c r="AO104" s="37">
        <v>100.24876493673074</v>
      </c>
      <c r="AP104" s="37">
        <v>100.20510100898915</v>
      </c>
      <c r="AQ104" s="37">
        <v>100.45939427480317</v>
      </c>
      <c r="AR104" s="37">
        <v>100.36931227582339</v>
      </c>
      <c r="AS104" s="37">
        <v>99.751565532233926</v>
      </c>
      <c r="AT104" s="37">
        <v>100.00812123275924</v>
      </c>
      <c r="AU104" s="37">
        <v>100.15322947562234</v>
      </c>
      <c r="AV104" s="37">
        <v>99.977870424633863</v>
      </c>
      <c r="AW104" s="37">
        <v>100</v>
      </c>
      <c r="AX104" s="37">
        <v>100</v>
      </c>
      <c r="AY104" s="37">
        <v>100.00000000000001</v>
      </c>
      <c r="AZ104" s="37">
        <v>100.00000000000001</v>
      </c>
      <c r="BA104" s="37">
        <v>100.00000000000001</v>
      </c>
      <c r="BB104" s="37">
        <v>100.81651265500166</v>
      </c>
      <c r="BC104" s="37">
        <v>100.81651265500166</v>
      </c>
      <c r="BD104" s="37">
        <v>100.81651265500166</v>
      </c>
      <c r="BE104" s="37">
        <v>100.81651265500166</v>
      </c>
      <c r="BF104" s="37">
        <v>100.9610737060636</v>
      </c>
      <c r="BG104" s="37">
        <v>100.9610737060636</v>
      </c>
      <c r="BH104" s="37">
        <v>100.9610737060636</v>
      </c>
      <c r="BI104" s="37">
        <v>100.9610737060636</v>
      </c>
      <c r="BJ104" s="37">
        <v>100.9610737060636</v>
      </c>
      <c r="BK104" s="37">
        <v>100.9610737060636</v>
      </c>
      <c r="BL104" s="37">
        <v>100.9610737060636</v>
      </c>
      <c r="BM104" s="37">
        <v>100.9610737060636</v>
      </c>
      <c r="BN104" s="37">
        <v>101.77758636106525</v>
      </c>
      <c r="BO104" s="37">
        <v>101.77758636106525</v>
      </c>
      <c r="BP104" s="37">
        <v>101.77758636106525</v>
      </c>
      <c r="BQ104" s="37">
        <v>101.77758636106525</v>
      </c>
      <c r="BR104" s="37">
        <v>101.77758636106525</v>
      </c>
      <c r="BS104" s="37">
        <v>101.46183812846841</v>
      </c>
      <c r="BT104" s="37">
        <v>101.46183812846841</v>
      </c>
      <c r="BU104" s="37">
        <v>101.46183812846841</v>
      </c>
      <c r="BV104" s="37">
        <v>101.46183812846841</v>
      </c>
      <c r="BW104" s="37">
        <v>101.33991061587243</v>
      </c>
      <c r="BX104" s="37">
        <v>101.19552575508496</v>
      </c>
      <c r="BY104" s="37">
        <v>102.93932956207405</v>
      </c>
      <c r="BZ104" s="37">
        <v>102.93932956207405</v>
      </c>
      <c r="CA104" s="37">
        <v>102.93932956207405</v>
      </c>
      <c r="CB104" s="37">
        <v>102.93932956207405</v>
      </c>
      <c r="CC104" s="37">
        <v>102.93932956207405</v>
      </c>
      <c r="CD104" s="37">
        <v>102.93932956207405</v>
      </c>
      <c r="CE104" s="37">
        <v>102.93932956207405</v>
      </c>
      <c r="CF104" s="37">
        <v>102.93932956207405</v>
      </c>
      <c r="CG104" s="37">
        <v>102.93932956207405</v>
      </c>
      <c r="CH104" s="37">
        <v>102.93932956207405</v>
      </c>
      <c r="CI104" s="37">
        <v>102.93932956207405</v>
      </c>
      <c r="CJ104" s="37">
        <v>102.93932956207405</v>
      </c>
      <c r="CK104" s="37">
        <v>102.93932956207405</v>
      </c>
      <c r="CL104" s="37">
        <v>102.93932956207405</v>
      </c>
      <c r="CM104" s="37">
        <v>102.93932956207405</v>
      </c>
      <c r="CN104" s="37">
        <v>102.93932956207405</v>
      </c>
      <c r="CO104" s="37">
        <v>102.93932956207405</v>
      </c>
      <c r="CP104" s="37">
        <v>102.93932956207405</v>
      </c>
      <c r="CQ104" s="37">
        <v>102.93932956207405</v>
      </c>
      <c r="CR104" s="37">
        <v>102.93932956207405</v>
      </c>
      <c r="CS104" s="37">
        <v>99.265022614566305</v>
      </c>
      <c r="CT104" s="37">
        <v>102.00492674928032</v>
      </c>
      <c r="CU104" s="37">
        <v>102.00492674928032</v>
      </c>
      <c r="CV104" s="37">
        <v>102.00492674928032</v>
      </c>
      <c r="CW104" s="37">
        <v>102.00492674928032</v>
      </c>
      <c r="CX104" s="37">
        <v>102.00492674928032</v>
      </c>
      <c r="CY104" s="37">
        <v>102.00492674928032</v>
      </c>
      <c r="CZ104" s="37">
        <v>102.00492674928032</v>
      </c>
      <c r="DA104" s="37">
        <v>102.00492674928032</v>
      </c>
      <c r="DB104" s="37">
        <v>102.00492674928032</v>
      </c>
      <c r="DC104" s="37">
        <v>102.00492674928032</v>
      </c>
      <c r="DD104" s="37">
        <v>98.880752888121464</v>
      </c>
      <c r="DE104" s="37">
        <v>98.880752888121464</v>
      </c>
      <c r="DF104" s="37">
        <v>98.880752888121464</v>
      </c>
      <c r="DG104" s="37">
        <v>98.880752888121464</v>
      </c>
      <c r="DH104" s="37">
        <v>98.880752888121464</v>
      </c>
      <c r="DI104" s="37">
        <v>98.880752888121464</v>
      </c>
      <c r="DJ104" s="37">
        <v>98.880752888121464</v>
      </c>
      <c r="DK104" s="37">
        <v>98.880752888121464</v>
      </c>
      <c r="DL104" s="37">
        <v>98.880752888121464</v>
      </c>
      <c r="DM104" s="37">
        <v>98.880752888121464</v>
      </c>
      <c r="DN104" s="37">
        <v>98.880752888121464</v>
      </c>
      <c r="DO104" s="37">
        <v>98.880752888121464</v>
      </c>
      <c r="DP104" s="37">
        <v>98.880752888121464</v>
      </c>
      <c r="DQ104" s="37">
        <v>98.880752888121464</v>
      </c>
      <c r="DR104" s="37">
        <v>98.880752888121464</v>
      </c>
      <c r="DS104" s="37">
        <v>99.230294969811652</v>
      </c>
      <c r="DT104" s="35">
        <v>100</v>
      </c>
      <c r="DU104" s="37">
        <v>100.00000000000001</v>
      </c>
      <c r="DV104" s="37">
        <v>99.230294969811652</v>
      </c>
      <c r="DW104" s="37">
        <f t="shared" si="3"/>
        <v>0</v>
      </c>
      <c r="DX104" s="37">
        <f t="shared" si="4"/>
        <v>1.1319160495722542</v>
      </c>
      <c r="DY104" s="42"/>
      <c r="DZ104" s="36">
        <f t="shared" si="5"/>
        <v>1.0077567544309176</v>
      </c>
    </row>
    <row r="105" spans="1:130" s="36" customFormat="1" ht="13">
      <c r="A105" s="3" t="s">
        <v>74</v>
      </c>
      <c r="B105" s="35">
        <v>0.60423544744908875</v>
      </c>
      <c r="C105" s="35"/>
      <c r="D105" s="35"/>
      <c r="E105" s="35"/>
      <c r="F105" s="35">
        <v>100.1260444700371</v>
      </c>
      <c r="G105" s="35">
        <v>100.19579905779264</v>
      </c>
      <c r="H105" s="35">
        <v>98.681788833565179</v>
      </c>
      <c r="I105" s="35">
        <v>101.46792111859764</v>
      </c>
      <c r="J105" s="35">
        <v>98.239516272367212</v>
      </c>
      <c r="K105" s="35">
        <v>97.935189898858667</v>
      </c>
      <c r="L105" s="35">
        <v>95.854782040394184</v>
      </c>
      <c r="M105" s="35">
        <v>100.67427421208137</v>
      </c>
      <c r="N105" s="35">
        <v>100.10345107729889</v>
      </c>
      <c r="O105" s="35">
        <v>100.97990684320621</v>
      </c>
      <c r="P105" s="35">
        <v>99.445446472788888</v>
      </c>
      <c r="Q105" s="35">
        <v>98.827780860201742</v>
      </c>
      <c r="R105" s="35">
        <v>99.163726135679809</v>
      </c>
      <c r="S105" s="35">
        <v>98.757888670096918</v>
      </c>
      <c r="T105" s="35">
        <v>98.502634306945509</v>
      </c>
      <c r="U105" s="35">
        <v>99.996276425286197</v>
      </c>
      <c r="V105" s="35">
        <v>98.403651722426957</v>
      </c>
      <c r="W105" s="35">
        <v>98.857106891906781</v>
      </c>
      <c r="X105" s="35">
        <v>98.947547732856094</v>
      </c>
      <c r="Y105" s="35">
        <v>97.065569023298536</v>
      </c>
      <c r="Z105" s="35">
        <v>99.867524789381036</v>
      </c>
      <c r="AA105" s="35">
        <v>97.947733716128553</v>
      </c>
      <c r="AB105" s="35">
        <v>98.237615473573726</v>
      </c>
      <c r="AC105" s="35">
        <v>98.500200789612862</v>
      </c>
      <c r="AD105" s="35">
        <v>97.649974790128681</v>
      </c>
      <c r="AE105" s="35">
        <v>97.990041734333602</v>
      </c>
      <c r="AF105" s="35">
        <v>98.574838427642888</v>
      </c>
      <c r="AG105" s="35">
        <v>98.366689623824158</v>
      </c>
      <c r="AH105" s="35">
        <v>98.472972760340667</v>
      </c>
      <c r="AI105" s="35">
        <v>98.580917334393533</v>
      </c>
      <c r="AJ105" s="35">
        <v>98.33698898457142</v>
      </c>
      <c r="AK105" s="35">
        <v>98.723800962519633</v>
      </c>
      <c r="AL105" s="35">
        <v>98.684991736302891</v>
      </c>
      <c r="AM105" s="35">
        <v>98.928509613321921</v>
      </c>
      <c r="AN105" s="35">
        <v>99.045279352641387</v>
      </c>
      <c r="AO105" s="35">
        <v>98.887169138152743</v>
      </c>
      <c r="AP105" s="35">
        <v>99.581180916572094</v>
      </c>
      <c r="AQ105" s="35">
        <v>99.375084476768862</v>
      </c>
      <c r="AR105" s="35">
        <v>98.666139306846304</v>
      </c>
      <c r="AS105" s="35">
        <v>99.664350525009382</v>
      </c>
      <c r="AT105" s="35">
        <v>99.819636295686252</v>
      </c>
      <c r="AU105" s="35">
        <v>99.679293689674552</v>
      </c>
      <c r="AV105" s="35">
        <v>99.557666688851754</v>
      </c>
      <c r="AW105" s="35">
        <v>99.969273178739513</v>
      </c>
      <c r="AX105" s="35">
        <v>100</v>
      </c>
      <c r="AY105" s="35">
        <v>100</v>
      </c>
      <c r="AZ105" s="35">
        <v>99.304547794004378</v>
      </c>
      <c r="BA105" s="35">
        <v>99.659516726225789</v>
      </c>
      <c r="BB105" s="35">
        <v>99.77048124763553</v>
      </c>
      <c r="BC105" s="35">
        <v>99.11364426366147</v>
      </c>
      <c r="BD105" s="35">
        <v>98.909272824036918</v>
      </c>
      <c r="BE105" s="35">
        <v>98.666099145084047</v>
      </c>
      <c r="BF105" s="35">
        <v>98.581472318788698</v>
      </c>
      <c r="BG105" s="35">
        <v>98.698339889483051</v>
      </c>
      <c r="BH105" s="35">
        <v>98.647035637747109</v>
      </c>
      <c r="BI105" s="35">
        <v>98.465208724395239</v>
      </c>
      <c r="BJ105" s="35">
        <v>98.343258328788195</v>
      </c>
      <c r="BK105" s="35">
        <v>98.263939680320632</v>
      </c>
      <c r="BL105" s="35">
        <v>98.205182187645335</v>
      </c>
      <c r="BM105" s="35">
        <v>98.201668649103837</v>
      </c>
      <c r="BN105" s="35">
        <v>97.806008486495486</v>
      </c>
      <c r="BO105" s="35">
        <v>97.81052505556832</v>
      </c>
      <c r="BP105" s="35">
        <v>97.690455138647152</v>
      </c>
      <c r="BQ105" s="35">
        <v>97.806468640728767</v>
      </c>
      <c r="BR105" s="35">
        <v>97.683516046780099</v>
      </c>
      <c r="BS105" s="35">
        <v>97.731337484833233</v>
      </c>
      <c r="BT105" s="35">
        <v>97.730724887721323</v>
      </c>
      <c r="BU105" s="35">
        <v>97.982034738730633</v>
      </c>
      <c r="BV105" s="35">
        <v>97.965358356586194</v>
      </c>
      <c r="BW105" s="35">
        <v>97.913438760165377</v>
      </c>
      <c r="BX105" s="35">
        <v>97.96071335871622</v>
      </c>
      <c r="BY105" s="35">
        <v>97.91596301832773</v>
      </c>
      <c r="BZ105" s="35">
        <v>98.156411691067788</v>
      </c>
      <c r="CA105" s="35">
        <v>97.936262698047031</v>
      </c>
      <c r="CB105" s="35">
        <v>97.999224308749618</v>
      </c>
      <c r="CC105" s="35">
        <v>97.980859477368497</v>
      </c>
      <c r="CD105" s="35">
        <v>97.978422585522821</v>
      </c>
      <c r="CE105" s="35">
        <v>97.951363307384881</v>
      </c>
      <c r="CF105" s="35">
        <v>97.666967175763659</v>
      </c>
      <c r="CG105" s="35">
        <v>97.731668283315273</v>
      </c>
      <c r="CH105" s="35">
        <v>97.644541161957122</v>
      </c>
      <c r="CI105" s="35">
        <v>97.352036345438407</v>
      </c>
      <c r="CJ105" s="35">
        <v>97.940399285509756</v>
      </c>
      <c r="CK105" s="35">
        <v>98.009010948097199</v>
      </c>
      <c r="CL105" s="35">
        <v>98.093508577564492</v>
      </c>
      <c r="CM105" s="35">
        <v>98.163130737048476</v>
      </c>
      <c r="CN105" s="35">
        <v>98.124613302166821</v>
      </c>
      <c r="CO105" s="35">
        <v>98.241912804359998</v>
      </c>
      <c r="CP105" s="35">
        <v>98.224690620072792</v>
      </c>
      <c r="CQ105" s="35">
        <v>98.272363180425771</v>
      </c>
      <c r="CR105" s="35">
        <v>98.249999087241903</v>
      </c>
      <c r="CS105" s="35">
        <v>99.341564720108209</v>
      </c>
      <c r="CT105" s="35">
        <v>99.346828792912859</v>
      </c>
      <c r="CU105" s="35">
        <v>99.682026737972208</v>
      </c>
      <c r="CV105" s="35">
        <v>100.07063345335901</v>
      </c>
      <c r="CW105" s="35">
        <v>100.46241015865238</v>
      </c>
      <c r="CX105" s="35">
        <v>100.5926283843613</v>
      </c>
      <c r="CY105" s="35">
        <v>100.65346498429757</v>
      </c>
      <c r="CZ105" s="35">
        <v>101.19920401479729</v>
      </c>
      <c r="DA105" s="35">
        <v>101.21911356319031</v>
      </c>
      <c r="DB105" s="35">
        <v>101.43710566278047</v>
      </c>
      <c r="DC105" s="35">
        <v>103.10937022682815</v>
      </c>
      <c r="DD105" s="35">
        <v>110.00288440864931</v>
      </c>
      <c r="DE105" s="35">
        <v>113.05686351325404</v>
      </c>
      <c r="DF105" s="35">
        <v>115.32772678357976</v>
      </c>
      <c r="DG105" s="35">
        <v>121.32002317680544</v>
      </c>
      <c r="DH105" s="35">
        <v>123.23943357231681</v>
      </c>
      <c r="DI105" s="35">
        <v>124.95174552596337</v>
      </c>
      <c r="DJ105" s="35">
        <v>125.77040473496675</v>
      </c>
      <c r="DK105" s="35">
        <v>126.17097642167904</v>
      </c>
      <c r="DL105" s="35">
        <v>126.21748841019541</v>
      </c>
      <c r="DM105" s="35">
        <v>127.16755028900612</v>
      </c>
      <c r="DN105" s="35">
        <v>127.25566957237398</v>
      </c>
      <c r="DO105" s="35">
        <v>127.53366022176517</v>
      </c>
      <c r="DP105" s="35">
        <v>161.45808073663949</v>
      </c>
      <c r="DQ105" s="35">
        <v>213.6517103796117</v>
      </c>
      <c r="DR105" s="35">
        <v>240.62874577984778</v>
      </c>
      <c r="DS105" s="35">
        <v>286.16596746224604</v>
      </c>
      <c r="DT105" s="35">
        <v>100</v>
      </c>
      <c r="DU105" s="35">
        <v>105.482471770627</v>
      </c>
      <c r="DV105" s="35">
        <v>292.27192928216169</v>
      </c>
      <c r="DW105" s="35">
        <f t="shared" si="3"/>
        <v>5.4824717706270008</v>
      </c>
      <c r="DX105" s="35">
        <f t="shared" si="4"/>
        <v>-18.857140850683905</v>
      </c>
      <c r="DY105" s="42"/>
      <c r="DZ105" s="36">
        <f t="shared" si="5"/>
        <v>0.34214712389796142</v>
      </c>
    </row>
    <row r="106" spans="1:130">
      <c r="A106" s="4" t="s">
        <v>75</v>
      </c>
      <c r="B106" s="43">
        <v>5.2111575024321816E-2</v>
      </c>
      <c r="C106" s="43"/>
      <c r="D106" s="43"/>
      <c r="E106" s="43"/>
      <c r="F106" s="43">
        <v>100.1260444700371</v>
      </c>
      <c r="G106" s="43">
        <v>100.19579905779264</v>
      </c>
      <c r="H106" s="43">
        <v>98.681788833565179</v>
      </c>
      <c r="I106" s="43">
        <v>101.46792111859764</v>
      </c>
      <c r="J106" s="43">
        <v>98.239516272367212</v>
      </c>
      <c r="K106" s="43">
        <v>97.935189898858667</v>
      </c>
      <c r="L106" s="43">
        <v>95.854782040394184</v>
      </c>
      <c r="M106" s="43">
        <v>100.67427421208137</v>
      </c>
      <c r="N106" s="43">
        <v>100.10345107729889</v>
      </c>
      <c r="O106" s="43">
        <v>100.97990684320621</v>
      </c>
      <c r="P106" s="43">
        <v>99.445446472788888</v>
      </c>
      <c r="Q106" s="43">
        <v>98.827780860201742</v>
      </c>
      <c r="R106" s="35">
        <v>99.163726135679809</v>
      </c>
      <c r="S106" s="43">
        <v>98.757888670096918</v>
      </c>
      <c r="T106" s="43">
        <v>98.502634306945509</v>
      </c>
      <c r="U106" s="43">
        <v>99.996276425286197</v>
      </c>
      <c r="V106" s="43">
        <v>98.403651722426957</v>
      </c>
      <c r="W106" s="43">
        <v>98.857106891906781</v>
      </c>
      <c r="X106" s="43">
        <v>98.947547732856094</v>
      </c>
      <c r="Y106" s="43">
        <v>97.065569023298536</v>
      </c>
      <c r="Z106" s="43">
        <v>99.867524789381036</v>
      </c>
      <c r="AA106" s="43">
        <v>97.947733716128553</v>
      </c>
      <c r="AB106" s="43">
        <v>98.237615473573726</v>
      </c>
      <c r="AC106" s="43">
        <v>98.500200789612862</v>
      </c>
      <c r="AD106" s="43">
        <v>97.649974790128681</v>
      </c>
      <c r="AE106" s="43">
        <v>97.990041734333602</v>
      </c>
      <c r="AF106" s="35">
        <v>98.574838427642888</v>
      </c>
      <c r="AG106" s="43">
        <v>98.366689623824158</v>
      </c>
      <c r="AH106" s="43">
        <v>98.472972760340667</v>
      </c>
      <c r="AI106" s="43">
        <v>98.580917334393533</v>
      </c>
      <c r="AJ106" s="43">
        <v>98.33698898457142</v>
      </c>
      <c r="AK106" s="43">
        <v>98.723800962519633</v>
      </c>
      <c r="AL106" s="43">
        <v>98.684991736302891</v>
      </c>
      <c r="AM106" s="43">
        <v>98.928509613321921</v>
      </c>
      <c r="AN106" s="43">
        <v>99.045279352641387</v>
      </c>
      <c r="AO106" s="43">
        <v>98.887169138152743</v>
      </c>
      <c r="AP106" s="43">
        <v>99.581180916572094</v>
      </c>
      <c r="AQ106" s="43">
        <v>99.375084476768862</v>
      </c>
      <c r="AR106" s="43">
        <v>98.666139306846304</v>
      </c>
      <c r="AS106" s="43">
        <v>99.664350525009382</v>
      </c>
      <c r="AT106" s="43">
        <v>99.819636295686252</v>
      </c>
      <c r="AU106" s="43">
        <v>99.679293689674552</v>
      </c>
      <c r="AV106" s="43">
        <v>99.557666688851754</v>
      </c>
      <c r="AW106" s="43">
        <v>99.969273178739513</v>
      </c>
      <c r="AX106" s="43">
        <v>100</v>
      </c>
      <c r="AY106" s="43">
        <v>100.00000000000001</v>
      </c>
      <c r="AZ106" s="43">
        <v>100.85397608033682</v>
      </c>
      <c r="BA106" s="43">
        <v>101.18354046544498</v>
      </c>
      <c r="BB106" s="43">
        <v>101.96928983701133</v>
      </c>
      <c r="BC106" s="43">
        <v>102.09674192151205</v>
      </c>
      <c r="BD106" s="43">
        <v>102.18212586155543</v>
      </c>
      <c r="BE106" s="43">
        <v>102.02331461924238</v>
      </c>
      <c r="BF106" s="43">
        <v>102.15077672928125</v>
      </c>
      <c r="BG106" s="43">
        <v>102.15077672928125</v>
      </c>
      <c r="BH106" s="43">
        <v>101.87857471616638</v>
      </c>
      <c r="BI106" s="43">
        <v>101.79876308812558</v>
      </c>
      <c r="BJ106" s="43">
        <v>102.01429111850342</v>
      </c>
      <c r="BK106" s="43">
        <v>102.22430967664121</v>
      </c>
      <c r="BL106" s="43">
        <v>102.92421057819941</v>
      </c>
      <c r="BM106" s="43">
        <v>102.92294036702478</v>
      </c>
      <c r="BN106" s="43">
        <v>103.18627267981293</v>
      </c>
      <c r="BO106" s="43">
        <v>102.86123101517423</v>
      </c>
      <c r="BP106" s="43">
        <v>102.39648351768314</v>
      </c>
      <c r="BQ106" s="43">
        <v>102.01703770747631</v>
      </c>
      <c r="BR106" s="43">
        <v>101.99516304751063</v>
      </c>
      <c r="BS106" s="43">
        <v>101.53756928087715</v>
      </c>
      <c r="BT106" s="43">
        <v>101.7081691499215</v>
      </c>
      <c r="BU106" s="43">
        <v>102.2458153485334</v>
      </c>
      <c r="BV106" s="43">
        <v>101.98196341233199</v>
      </c>
      <c r="BW106" s="43">
        <v>101.91283232201344</v>
      </c>
      <c r="BX106" s="43">
        <v>102.54450024662556</v>
      </c>
      <c r="BY106" s="43">
        <v>102.67217937743156</v>
      </c>
      <c r="BZ106" s="43">
        <v>103.46259257072407</v>
      </c>
      <c r="CA106" s="43">
        <v>102.86914815839516</v>
      </c>
      <c r="CB106" s="43">
        <v>102.35801969820575</v>
      </c>
      <c r="CC106" s="43">
        <v>102.0364469596356</v>
      </c>
      <c r="CD106" s="43">
        <v>101.79140676683545</v>
      </c>
      <c r="CE106" s="43">
        <v>101.79933883676249</v>
      </c>
      <c r="CF106" s="43">
        <v>101.815444231634</v>
      </c>
      <c r="CG106" s="43">
        <v>101.58726108409674</v>
      </c>
      <c r="CH106" s="43">
        <v>101.68149155527368</v>
      </c>
      <c r="CI106" s="43">
        <v>101.46743808785915</v>
      </c>
      <c r="CJ106" s="43">
        <v>101.26336985430723</v>
      </c>
      <c r="CK106" s="43">
        <v>101.4031843044182</v>
      </c>
      <c r="CL106" s="43">
        <v>101.47792535720362</v>
      </c>
      <c r="CM106" s="43">
        <v>101.39715654229948</v>
      </c>
      <c r="CN106" s="43">
        <v>101.48498529634833</v>
      </c>
      <c r="CO106" s="43">
        <v>101.40288409769684</v>
      </c>
      <c r="CP106" s="43">
        <v>101.71308954786188</v>
      </c>
      <c r="CQ106" s="43">
        <v>102.14426802978349</v>
      </c>
      <c r="CR106" s="43">
        <v>102.21127907295794</v>
      </c>
      <c r="CS106" s="43">
        <v>102.1964137229718</v>
      </c>
      <c r="CT106" s="43">
        <v>102.57109665050731</v>
      </c>
      <c r="CU106" s="43">
        <v>102.68526323328766</v>
      </c>
      <c r="CV106" s="43">
        <v>103.14377885717106</v>
      </c>
      <c r="CW106" s="43">
        <v>103.2904113442212</v>
      </c>
      <c r="CX106" s="43">
        <v>103.2553795745829</v>
      </c>
      <c r="CY106" s="43">
        <v>103.54169726019072</v>
      </c>
      <c r="CZ106" s="43">
        <v>103.73031133006008</v>
      </c>
      <c r="DA106" s="43">
        <v>104.08790919137793</v>
      </c>
      <c r="DB106" s="43">
        <v>104.02903705397823</v>
      </c>
      <c r="DC106" s="43">
        <v>103.87003784130427</v>
      </c>
      <c r="DD106" s="43">
        <v>103.95410459697479</v>
      </c>
      <c r="DE106" s="43">
        <v>103.52656176408935</v>
      </c>
      <c r="DF106" s="43">
        <v>103.03667102906944</v>
      </c>
      <c r="DG106" s="43">
        <v>103.73539514972622</v>
      </c>
      <c r="DH106" s="43">
        <v>103.46683804766133</v>
      </c>
      <c r="DI106" s="43">
        <v>104.48166164674964</v>
      </c>
      <c r="DJ106" s="43">
        <v>104.92297081905913</v>
      </c>
      <c r="DK106" s="43">
        <v>104.99354150981151</v>
      </c>
      <c r="DL106" s="43">
        <v>105.01251915965406</v>
      </c>
      <c r="DM106" s="43">
        <v>105.39445592410061</v>
      </c>
      <c r="DN106" s="43">
        <v>105.36062720851419</v>
      </c>
      <c r="DO106" s="43">
        <v>105.91295472467554</v>
      </c>
      <c r="DP106" s="43">
        <v>114.04050481411849</v>
      </c>
      <c r="DQ106" s="43">
        <v>116.99651472331843</v>
      </c>
      <c r="DR106" s="43">
        <v>132.55650162724567</v>
      </c>
      <c r="DS106" s="43">
        <v>199.11454043970136</v>
      </c>
      <c r="DT106" s="35">
        <v>100</v>
      </c>
      <c r="DU106" s="43">
        <v>102.29663192051028</v>
      </c>
      <c r="DV106" s="43">
        <v>210.94212783775058</v>
      </c>
      <c r="DW106" s="43">
        <f t="shared" si="3"/>
        <v>2.2966319205102792</v>
      </c>
      <c r="DX106" s="43">
        <f t="shared" si="4"/>
        <v>-3.3506755527450736</v>
      </c>
      <c r="DY106" s="41"/>
      <c r="DZ106" s="36">
        <f t="shared" si="5"/>
        <v>0.47406367341148925</v>
      </c>
    </row>
    <row r="107" spans="1:130" ht="13.5" customHeight="1">
      <c r="A107" s="4" t="s">
        <v>156</v>
      </c>
      <c r="B107" s="43">
        <v>0.17702727513869448</v>
      </c>
      <c r="C107" s="43"/>
      <c r="D107" s="43"/>
      <c r="E107" s="43"/>
      <c r="F107" s="43">
        <v>100.1260444700371</v>
      </c>
      <c r="G107" s="43">
        <v>100.19579905779264</v>
      </c>
      <c r="H107" s="43">
        <v>98.681788833565179</v>
      </c>
      <c r="I107" s="43">
        <v>101.46792111859764</v>
      </c>
      <c r="J107" s="43">
        <v>98.239516272367212</v>
      </c>
      <c r="K107" s="43">
        <v>97.935189898858667</v>
      </c>
      <c r="L107" s="43">
        <v>95.854782040394184</v>
      </c>
      <c r="M107" s="43">
        <v>100.67427421208137</v>
      </c>
      <c r="N107" s="43">
        <v>100.10345107729889</v>
      </c>
      <c r="O107" s="43">
        <v>100.97990684320621</v>
      </c>
      <c r="P107" s="43">
        <v>99.445446472788888</v>
      </c>
      <c r="Q107" s="43">
        <v>98.827780860201742</v>
      </c>
      <c r="R107" s="35">
        <v>99.163726135679809</v>
      </c>
      <c r="S107" s="43">
        <v>98.757888670096918</v>
      </c>
      <c r="T107" s="43">
        <v>98.502634306945509</v>
      </c>
      <c r="U107" s="43">
        <v>99.996276425286197</v>
      </c>
      <c r="V107" s="43">
        <v>98.403651722426957</v>
      </c>
      <c r="W107" s="43">
        <v>98.857106891906781</v>
      </c>
      <c r="X107" s="43">
        <v>98.947547732856094</v>
      </c>
      <c r="Y107" s="43">
        <v>97.065569023298536</v>
      </c>
      <c r="Z107" s="43">
        <v>99.867524789381036</v>
      </c>
      <c r="AA107" s="43">
        <v>97.947733716128553</v>
      </c>
      <c r="AB107" s="43">
        <v>98.237615473573726</v>
      </c>
      <c r="AC107" s="43">
        <v>98.500200789612862</v>
      </c>
      <c r="AD107" s="43">
        <v>97.649974790128681</v>
      </c>
      <c r="AE107" s="43">
        <v>97.990041734333602</v>
      </c>
      <c r="AF107" s="35">
        <v>98.574838427642888</v>
      </c>
      <c r="AG107" s="43">
        <v>98.366689623824158</v>
      </c>
      <c r="AH107" s="43">
        <v>98.472972760340667</v>
      </c>
      <c r="AI107" s="43">
        <v>98.580917334393533</v>
      </c>
      <c r="AJ107" s="43">
        <v>98.33698898457142</v>
      </c>
      <c r="AK107" s="43">
        <v>98.723800962519633</v>
      </c>
      <c r="AL107" s="43">
        <v>98.684991736302891</v>
      </c>
      <c r="AM107" s="43">
        <v>98.928509613321921</v>
      </c>
      <c r="AN107" s="43">
        <v>99.045279352641387</v>
      </c>
      <c r="AO107" s="43">
        <v>98.887169138152743</v>
      </c>
      <c r="AP107" s="43">
        <v>99.581180916572094</v>
      </c>
      <c r="AQ107" s="43">
        <v>99.375084476768862</v>
      </c>
      <c r="AR107" s="43">
        <v>98.666139306846304</v>
      </c>
      <c r="AS107" s="43">
        <v>99.664350525009382</v>
      </c>
      <c r="AT107" s="43">
        <v>99.819636295686252</v>
      </c>
      <c r="AU107" s="43">
        <v>99.679293689674552</v>
      </c>
      <c r="AV107" s="43">
        <v>99.557666688851754</v>
      </c>
      <c r="AW107" s="43">
        <v>99.969273178739513</v>
      </c>
      <c r="AX107" s="43">
        <v>100</v>
      </c>
      <c r="AY107" s="43">
        <v>100.00000000000001</v>
      </c>
      <c r="AZ107" s="43">
        <v>100.00000000000001</v>
      </c>
      <c r="BA107" s="43">
        <v>100.00820025276087</v>
      </c>
      <c r="BB107" s="43">
        <v>100.00704731584922</v>
      </c>
      <c r="BC107" s="43">
        <v>100.00704731584922</v>
      </c>
      <c r="BD107" s="43">
        <v>100.00704731584922</v>
      </c>
      <c r="BE107" s="43">
        <v>100.0079071523168</v>
      </c>
      <c r="BF107" s="43">
        <v>100.05748837657315</v>
      </c>
      <c r="BG107" s="43">
        <v>100.05748837657315</v>
      </c>
      <c r="BH107" s="43">
        <v>100.04027188354458</v>
      </c>
      <c r="BI107" s="43">
        <v>100.04027188354458</v>
      </c>
      <c r="BJ107" s="43">
        <v>100.04105235544364</v>
      </c>
      <c r="BK107" s="43">
        <v>100.04105235544364</v>
      </c>
      <c r="BL107" s="43">
        <v>100.04150563457669</v>
      </c>
      <c r="BM107" s="43">
        <v>100.04150563457669</v>
      </c>
      <c r="BN107" s="43">
        <v>100.02203679498155</v>
      </c>
      <c r="BO107" s="43">
        <v>100.02203679498155</v>
      </c>
      <c r="BP107" s="43">
        <v>100.02550135586694</v>
      </c>
      <c r="BQ107" s="43">
        <v>100.03831321127883</v>
      </c>
      <c r="BR107" s="43">
        <v>100.0249701799203</v>
      </c>
      <c r="BS107" s="43">
        <v>100.01277904235994</v>
      </c>
      <c r="BT107" s="43">
        <v>100.01277904235994</v>
      </c>
      <c r="BU107" s="43">
        <v>100.01277904235994</v>
      </c>
      <c r="BV107" s="43">
        <v>100.01817407290365</v>
      </c>
      <c r="BW107" s="43">
        <v>100.01817407290365</v>
      </c>
      <c r="BX107" s="43">
        <v>100.01683386302616</v>
      </c>
      <c r="BY107" s="43">
        <v>100.01683386302616</v>
      </c>
      <c r="BZ107" s="43">
        <v>100.01439923903183</v>
      </c>
      <c r="CA107" s="43">
        <v>100.01439923903183</v>
      </c>
      <c r="CB107" s="43">
        <v>100.01439923903183</v>
      </c>
      <c r="CC107" s="43">
        <v>100.01439923903183</v>
      </c>
      <c r="CD107" s="43">
        <v>100.01147769023865</v>
      </c>
      <c r="CE107" s="43">
        <v>100.01147769023865</v>
      </c>
      <c r="CF107" s="43">
        <v>100.01147769023865</v>
      </c>
      <c r="CG107" s="43">
        <v>100.01147769023865</v>
      </c>
      <c r="CH107" s="43">
        <v>100.02164456272823</v>
      </c>
      <c r="CI107" s="43">
        <v>100.02208927182677</v>
      </c>
      <c r="CJ107" s="43">
        <v>100.02208927182677</v>
      </c>
      <c r="CK107" s="43">
        <v>100.02208927182677</v>
      </c>
      <c r="CL107" s="43">
        <v>99.999335660033083</v>
      </c>
      <c r="CM107" s="43">
        <v>99.999335660033083</v>
      </c>
      <c r="CN107" s="43">
        <v>99.999335660033083</v>
      </c>
      <c r="CO107" s="43">
        <v>99.999335660033083</v>
      </c>
      <c r="CP107" s="43">
        <v>99.999335660033083</v>
      </c>
      <c r="CQ107" s="43">
        <v>99.999335660033083</v>
      </c>
      <c r="CR107" s="43">
        <v>99.999335660033083</v>
      </c>
      <c r="CS107" s="43">
        <v>103.40472170958535</v>
      </c>
      <c r="CT107" s="43">
        <v>103.40472170958535</v>
      </c>
      <c r="CU107" s="43">
        <v>103.40315073210523</v>
      </c>
      <c r="CV107" s="43">
        <v>103.39936606094041</v>
      </c>
      <c r="CW107" s="43">
        <v>103.39613543439258</v>
      </c>
      <c r="CX107" s="43">
        <v>103.40149108303753</v>
      </c>
      <c r="CY107" s="43">
        <v>103.40149108303753</v>
      </c>
      <c r="CZ107" s="43">
        <v>103.40119367361122</v>
      </c>
      <c r="DA107" s="43">
        <v>103.35912967382139</v>
      </c>
      <c r="DB107" s="43">
        <v>103.3596610400312</v>
      </c>
      <c r="DC107" s="43">
        <v>103.35430539138625</v>
      </c>
      <c r="DD107" s="43">
        <v>103.4726868327045</v>
      </c>
      <c r="DE107" s="43">
        <v>103.4726868327045</v>
      </c>
      <c r="DF107" s="43">
        <v>103.4726868327045</v>
      </c>
      <c r="DG107" s="43">
        <v>103.45603994584515</v>
      </c>
      <c r="DH107" s="43">
        <v>103.48281818906992</v>
      </c>
      <c r="DI107" s="43">
        <v>103.48622191495853</v>
      </c>
      <c r="DJ107" s="43">
        <v>103.46147751920579</v>
      </c>
      <c r="DK107" s="43">
        <v>103.46147751920579</v>
      </c>
      <c r="DL107" s="43">
        <v>103.51005683862034</v>
      </c>
      <c r="DM107" s="43">
        <v>103.51005683862034</v>
      </c>
      <c r="DN107" s="43">
        <v>103.73830219512317</v>
      </c>
      <c r="DO107" s="43">
        <v>103.74525552487037</v>
      </c>
      <c r="DP107" s="43">
        <v>104.49861432300031</v>
      </c>
      <c r="DQ107" s="43">
        <v>104.49861432300031</v>
      </c>
      <c r="DR107" s="43">
        <v>104.04103917310263</v>
      </c>
      <c r="DS107" s="43">
        <v>120.31063558291197</v>
      </c>
      <c r="DT107" s="35">
        <v>100</v>
      </c>
      <c r="DU107" s="43">
        <v>147.82700928816962</v>
      </c>
      <c r="DV107" s="43">
        <v>120.40261589631325</v>
      </c>
      <c r="DW107" s="43">
        <f t="shared" si="3"/>
        <v>47.82700928816962</v>
      </c>
      <c r="DX107" s="43">
        <f t="shared" si="4"/>
        <v>-3.3656004446135057</v>
      </c>
      <c r="DY107" s="41"/>
      <c r="DZ107" s="36">
        <f t="shared" si="5"/>
        <v>0.83054673900205533</v>
      </c>
    </row>
    <row r="108" spans="1:130">
      <c r="A108" s="4" t="s">
        <v>157</v>
      </c>
      <c r="B108" s="43">
        <v>0.37509659728607236</v>
      </c>
      <c r="C108" s="43"/>
      <c r="D108" s="43"/>
      <c r="E108" s="43"/>
      <c r="F108" s="43">
        <v>100.1260444700371</v>
      </c>
      <c r="G108" s="43">
        <v>100.19579905779264</v>
      </c>
      <c r="H108" s="43">
        <v>98.681788833565179</v>
      </c>
      <c r="I108" s="43">
        <v>101.46792111859764</v>
      </c>
      <c r="J108" s="43">
        <v>98.239516272367212</v>
      </c>
      <c r="K108" s="43">
        <v>97.935189898858667</v>
      </c>
      <c r="L108" s="43">
        <v>95.854782040394184</v>
      </c>
      <c r="M108" s="43">
        <v>100.67427421208137</v>
      </c>
      <c r="N108" s="43">
        <v>100.10345107729889</v>
      </c>
      <c r="O108" s="43">
        <v>100.97990684320621</v>
      </c>
      <c r="P108" s="43">
        <v>99.445446472788888</v>
      </c>
      <c r="Q108" s="43">
        <v>98.827780860201742</v>
      </c>
      <c r="R108" s="35">
        <v>99.163726135679809</v>
      </c>
      <c r="S108" s="43">
        <v>98.757888670096918</v>
      </c>
      <c r="T108" s="43">
        <v>98.502634306945509</v>
      </c>
      <c r="U108" s="43">
        <v>99.996276425286197</v>
      </c>
      <c r="V108" s="43">
        <v>98.403651722426957</v>
      </c>
      <c r="W108" s="43">
        <v>98.857106891906781</v>
      </c>
      <c r="X108" s="43">
        <v>98.947547732856094</v>
      </c>
      <c r="Y108" s="43">
        <v>97.065569023298536</v>
      </c>
      <c r="Z108" s="43">
        <v>99.867524789381036</v>
      </c>
      <c r="AA108" s="43">
        <v>97.947733716128553</v>
      </c>
      <c r="AB108" s="43">
        <v>98.237615473573726</v>
      </c>
      <c r="AC108" s="43">
        <v>98.500200789612862</v>
      </c>
      <c r="AD108" s="43">
        <v>97.649974790128681</v>
      </c>
      <c r="AE108" s="43">
        <v>97.990041734333602</v>
      </c>
      <c r="AF108" s="35">
        <v>98.574838427642888</v>
      </c>
      <c r="AG108" s="43">
        <v>98.366689623824158</v>
      </c>
      <c r="AH108" s="43">
        <v>98.472972760340667</v>
      </c>
      <c r="AI108" s="43">
        <v>98.580917334393533</v>
      </c>
      <c r="AJ108" s="43">
        <v>98.33698898457142</v>
      </c>
      <c r="AK108" s="43">
        <v>98.723800962519633</v>
      </c>
      <c r="AL108" s="43">
        <v>98.684991736302891</v>
      </c>
      <c r="AM108" s="43">
        <v>98.928509613321921</v>
      </c>
      <c r="AN108" s="43">
        <v>99.045279352641387</v>
      </c>
      <c r="AO108" s="43">
        <v>98.887169138152743</v>
      </c>
      <c r="AP108" s="43">
        <v>99.581180916572094</v>
      </c>
      <c r="AQ108" s="43">
        <v>99.375084476768862</v>
      </c>
      <c r="AR108" s="43">
        <v>98.666139306846304</v>
      </c>
      <c r="AS108" s="43">
        <v>99.664350525009382</v>
      </c>
      <c r="AT108" s="43">
        <v>100.00812123275924</v>
      </c>
      <c r="AU108" s="43">
        <v>99.679293689674552</v>
      </c>
      <c r="AV108" s="43">
        <v>99.557666688851754</v>
      </c>
      <c r="AW108" s="43">
        <v>99.969273178739513</v>
      </c>
      <c r="AX108" s="43">
        <v>100</v>
      </c>
      <c r="AY108" s="43">
        <v>99.999999999999986</v>
      </c>
      <c r="AZ108" s="43">
        <v>98.761068703872411</v>
      </c>
      <c r="BA108" s="43">
        <v>99.283224930899877</v>
      </c>
      <c r="BB108" s="43">
        <v>99.353356628677162</v>
      </c>
      <c r="BC108" s="43">
        <v>98.277564630840459</v>
      </c>
      <c r="BD108" s="43">
        <v>97.936484597615802</v>
      </c>
      <c r="BE108" s="43">
        <v>97.566418677922883</v>
      </c>
      <c r="BF108" s="43">
        <v>97.38898702678955</v>
      </c>
      <c r="BG108" s="43">
        <v>97.577246609472297</v>
      </c>
      <c r="BH108" s="43">
        <v>97.540543575835571</v>
      </c>
      <c r="BI108" s="43">
        <v>97.258730417652274</v>
      </c>
      <c r="BJ108" s="43">
        <v>97.031971704269907</v>
      </c>
      <c r="BK108" s="43">
        <v>96.875021368482507</v>
      </c>
      <c r="BL108" s="43">
        <v>96.682920076415527</v>
      </c>
      <c r="BM108" s="43">
        <v>96.6774366573637</v>
      </c>
      <c r="BN108" s="43">
        <v>96.012679783678152</v>
      </c>
      <c r="BO108" s="43">
        <v>96.065112955212641</v>
      </c>
      <c r="BP108" s="43">
        <v>95.934626307185482</v>
      </c>
      <c r="BQ108" s="43">
        <v>96.16817932240204</v>
      </c>
      <c r="BR108" s="43">
        <v>95.979453770999086</v>
      </c>
      <c r="BS108" s="43">
        <v>96.125814746226979</v>
      </c>
      <c r="BT108" s="43">
        <v>96.101126756968014</v>
      </c>
      <c r="BU108" s="43">
        <v>96.431262329920244</v>
      </c>
      <c r="BV108" s="43">
        <v>96.438509026384651</v>
      </c>
      <c r="BW108" s="43">
        <v>96.364477081610971</v>
      </c>
      <c r="BX108" s="43">
        <v>96.353506658091831</v>
      </c>
      <c r="BY108" s="43">
        <v>96.263680989728115</v>
      </c>
      <c r="BZ108" s="43">
        <v>96.542353018605908</v>
      </c>
      <c r="CA108" s="43">
        <v>96.270165792632056</v>
      </c>
      <c r="CB108" s="43">
        <v>96.442599631230408</v>
      </c>
      <c r="CC108" s="43">
        <v>96.457691689718388</v>
      </c>
      <c r="CD108" s="43">
        <v>96.489188023899629</v>
      </c>
      <c r="CE108" s="43">
        <v>96.444496795528792</v>
      </c>
      <c r="CF108" s="43">
        <v>95.984131378765554</v>
      </c>
      <c r="CG108" s="43">
        <v>96.12005819402583</v>
      </c>
      <c r="CH108" s="43">
        <v>95.961817336630517</v>
      </c>
      <c r="CI108" s="43">
        <v>95.520155529505644</v>
      </c>
      <c r="CJ108" s="43">
        <v>96.496288248566444</v>
      </c>
      <c r="CK108" s="43">
        <v>96.587389174793287</v>
      </c>
      <c r="CL108" s="43">
        <v>96.723859617968998</v>
      </c>
      <c r="CM108" s="43">
        <v>96.847233615975114</v>
      </c>
      <c r="CN108" s="43">
        <v>96.772984757393814</v>
      </c>
      <c r="CO108" s="43">
        <v>96.973346318949282</v>
      </c>
      <c r="CP108" s="43">
        <v>96.902507103103758</v>
      </c>
      <c r="CQ108" s="43">
        <v>96.919398914632396</v>
      </c>
      <c r="CR108" s="43">
        <v>96.874063315806339</v>
      </c>
      <c r="CS108" s="43">
        <v>97.027333413867723</v>
      </c>
      <c r="CT108" s="43">
        <v>96.983759096690889</v>
      </c>
      <c r="CU108" s="43">
        <v>97.508603062645633</v>
      </c>
      <c r="CV108" s="43">
        <v>98.072687015350397</v>
      </c>
      <c r="CW108" s="43">
        <v>98.68494538732584</v>
      </c>
      <c r="CX108" s="43">
        <v>98.897050571052958</v>
      </c>
      <c r="CY108" s="43">
        <v>98.955273345632762</v>
      </c>
      <c r="CZ108" s="43">
        <v>99.80832971278528</v>
      </c>
      <c r="DA108" s="43">
        <v>99.810573247846605</v>
      </c>
      <c r="DB108" s="43">
        <v>100.16966050244578</v>
      </c>
      <c r="DC108" s="43">
        <v>102.88809444659383</v>
      </c>
      <c r="DD108" s="43">
        <v>113.92516612646089</v>
      </c>
      <c r="DE108" s="43">
        <v>118.90415653771935</v>
      </c>
      <c r="DF108" s="43">
        <v>122.63030354130498</v>
      </c>
      <c r="DG108" s="43">
        <v>132.19395529647599</v>
      </c>
      <c r="DH108" s="43">
        <v>135.31056648881949</v>
      </c>
      <c r="DI108" s="43">
        <v>137.92630061742329</v>
      </c>
      <c r="DJ108" s="43">
        <v>139.19542977993274</v>
      </c>
      <c r="DK108" s="43">
        <v>139.83089825454698</v>
      </c>
      <c r="DL108" s="43">
        <v>139.88025986582068</v>
      </c>
      <c r="DM108" s="43">
        <v>141.35763327336954</v>
      </c>
      <c r="DN108" s="43">
        <v>141.39656193560171</v>
      </c>
      <c r="DO108" s="43">
        <v>141.7643557775213</v>
      </c>
      <c r="DP108" s="43">
        <v>194.92781570238671</v>
      </c>
      <c r="DQ108" s="43">
        <v>278.59479390539775</v>
      </c>
      <c r="DR108" s="43">
        <v>320.10577807748956</v>
      </c>
      <c r="DS108" s="43">
        <v>376.53550076470293</v>
      </c>
      <c r="DT108" s="35">
        <v>100</v>
      </c>
      <c r="DU108" s="43">
        <v>102.34587209835711</v>
      </c>
      <c r="DV108" s="43">
        <v>384.68487178588146</v>
      </c>
      <c r="DW108" s="43">
        <f t="shared" si="3"/>
        <v>2.3458720983571055</v>
      </c>
      <c r="DX108" s="43">
        <f t="shared" si="4"/>
        <v>-26.095941658582262</v>
      </c>
      <c r="DY108" s="41"/>
      <c r="DZ108" s="36">
        <f t="shared" si="5"/>
        <v>0.25995303515772455</v>
      </c>
    </row>
    <row r="109" spans="1:130" s="36" customFormat="1" ht="13">
      <c r="A109" s="3" t="s">
        <v>76</v>
      </c>
      <c r="B109" s="35">
        <v>5.6742983695484792</v>
      </c>
      <c r="C109" s="35"/>
      <c r="D109" s="35"/>
      <c r="E109" s="35"/>
      <c r="F109" s="35">
        <v>80.550204619537595</v>
      </c>
      <c r="G109" s="35">
        <v>77.563534077200941</v>
      </c>
      <c r="H109" s="35">
        <v>78.144117110377593</v>
      </c>
      <c r="I109" s="35">
        <v>78.030901913508089</v>
      </c>
      <c r="J109" s="35">
        <v>79.063367792176663</v>
      </c>
      <c r="K109" s="35">
        <v>79.52670284644914</v>
      </c>
      <c r="L109" s="35">
        <v>79.52670284644914</v>
      </c>
      <c r="M109" s="35">
        <v>79.821015268343274</v>
      </c>
      <c r="N109" s="35">
        <v>83.448082202136774</v>
      </c>
      <c r="O109" s="35">
        <v>86.093156392250435</v>
      </c>
      <c r="P109" s="35">
        <v>84.49252103792135</v>
      </c>
      <c r="Q109" s="35">
        <v>82.996935821533327</v>
      </c>
      <c r="R109" s="35">
        <v>82.996935821533327</v>
      </c>
      <c r="S109" s="35">
        <v>82.996935821533327</v>
      </c>
      <c r="T109" s="35">
        <v>83.608792229019784</v>
      </c>
      <c r="U109" s="35">
        <v>83.112617611048663</v>
      </c>
      <c r="V109" s="35">
        <v>83.001365598831455</v>
      </c>
      <c r="W109" s="35">
        <v>83.001365598831455</v>
      </c>
      <c r="X109" s="35">
        <v>83.001365598831455</v>
      </c>
      <c r="Y109" s="35">
        <v>83.115492476529852</v>
      </c>
      <c r="Z109" s="35">
        <v>83.001365598831455</v>
      </c>
      <c r="AA109" s="35">
        <v>83.675027318767647</v>
      </c>
      <c r="AB109" s="35">
        <v>84.062251326022263</v>
      </c>
      <c r="AC109" s="35">
        <v>87.061943315500116</v>
      </c>
      <c r="AD109" s="35">
        <v>87.061943315500116</v>
      </c>
      <c r="AE109" s="35">
        <v>87.061943315500116</v>
      </c>
      <c r="AF109" s="35">
        <v>87.061943315500116</v>
      </c>
      <c r="AG109" s="35">
        <v>87.061943315500116</v>
      </c>
      <c r="AH109" s="35">
        <v>87.383241601733189</v>
      </c>
      <c r="AI109" s="35">
        <v>87.675602593687032</v>
      </c>
      <c r="AJ109" s="35">
        <v>87.675602593687032</v>
      </c>
      <c r="AK109" s="35">
        <v>87.675602593687032</v>
      </c>
      <c r="AL109" s="35">
        <v>87.675602593687032</v>
      </c>
      <c r="AM109" s="35">
        <v>88.526479774755416</v>
      </c>
      <c r="AN109" s="35">
        <v>88.526479774755416</v>
      </c>
      <c r="AO109" s="35">
        <v>92.350548872939555</v>
      </c>
      <c r="AP109" s="35">
        <v>92.486799387359369</v>
      </c>
      <c r="AQ109" s="35">
        <v>92.486799387359369</v>
      </c>
      <c r="AR109" s="35">
        <v>96.613785742085767</v>
      </c>
      <c r="AS109" s="35">
        <v>92.370064631213381</v>
      </c>
      <c r="AT109" s="35">
        <v>96.829891115790375</v>
      </c>
      <c r="AU109" s="35">
        <v>99.679293689674552</v>
      </c>
      <c r="AV109" s="35">
        <v>96.669117470625423</v>
      </c>
      <c r="AW109" s="35">
        <v>100.08558949908976</v>
      </c>
      <c r="AX109" s="35">
        <v>100</v>
      </c>
      <c r="AY109" s="35">
        <v>100.00205221122994</v>
      </c>
      <c r="AZ109" s="35">
        <v>100.08182510130425</v>
      </c>
      <c r="BA109" s="35">
        <v>100.08182510130425</v>
      </c>
      <c r="BB109" s="35">
        <v>104.10072631828758</v>
      </c>
      <c r="BC109" s="35">
        <v>104.10072631828758</v>
      </c>
      <c r="BD109" s="35">
        <v>104.10072631828758</v>
      </c>
      <c r="BE109" s="35">
        <v>104.10072631828758</v>
      </c>
      <c r="BF109" s="35">
        <v>105.38297972809855</v>
      </c>
      <c r="BG109" s="35">
        <v>105.39828803718952</v>
      </c>
      <c r="BH109" s="35">
        <v>105.41652085052247</v>
      </c>
      <c r="BI109" s="35">
        <v>111.28774081799776</v>
      </c>
      <c r="BJ109" s="35">
        <v>111.28677139995082</v>
      </c>
      <c r="BK109" s="35">
        <v>111.30574275440954</v>
      </c>
      <c r="BL109" s="35">
        <v>111.55778504185176</v>
      </c>
      <c r="BM109" s="35">
        <v>111.55778504185176</v>
      </c>
      <c r="BN109" s="35">
        <v>125.65853349590925</v>
      </c>
      <c r="BO109" s="35">
        <v>125.7477944890167</v>
      </c>
      <c r="BP109" s="35">
        <v>125.7477944890167</v>
      </c>
      <c r="BQ109" s="35">
        <v>127.99903194339548</v>
      </c>
      <c r="BR109" s="35">
        <v>127.97701512661595</v>
      </c>
      <c r="BS109" s="35">
        <v>127.9739208552559</v>
      </c>
      <c r="BT109" s="35">
        <v>127.98247157102121</v>
      </c>
      <c r="BU109" s="35">
        <v>116.23437756631766</v>
      </c>
      <c r="BV109" s="35">
        <v>116.23437756631766</v>
      </c>
      <c r="BW109" s="35">
        <v>116.1441315409688</v>
      </c>
      <c r="BX109" s="35">
        <v>116.1441315409688</v>
      </c>
      <c r="BY109" s="35">
        <v>116.14195979360063</v>
      </c>
      <c r="BZ109" s="35">
        <v>116.83246398500175</v>
      </c>
      <c r="CA109" s="35">
        <v>116.83325083567668</v>
      </c>
      <c r="CB109" s="35">
        <v>116.83325083567668</v>
      </c>
      <c r="CC109" s="35">
        <v>125.56736206911533</v>
      </c>
      <c r="CD109" s="35">
        <v>125.56721265738453</v>
      </c>
      <c r="CE109" s="35">
        <v>125.56721265738453</v>
      </c>
      <c r="CF109" s="35">
        <v>125.56721265738453</v>
      </c>
      <c r="CG109" s="35">
        <v>129.11474019488162</v>
      </c>
      <c r="CH109" s="35">
        <v>129.11474019488162</v>
      </c>
      <c r="CI109" s="35">
        <v>129.11474019488162</v>
      </c>
      <c r="CJ109" s="35">
        <v>129.11474019488162</v>
      </c>
      <c r="CK109" s="35">
        <v>133.45707849339988</v>
      </c>
      <c r="CL109" s="35">
        <v>133.43853991514271</v>
      </c>
      <c r="CM109" s="35">
        <v>133.44056612271572</v>
      </c>
      <c r="CN109" s="35">
        <v>136.97979896990589</v>
      </c>
      <c r="CO109" s="35">
        <v>136.9803881134836</v>
      </c>
      <c r="CP109" s="35">
        <v>136.9803881134836</v>
      </c>
      <c r="CQ109" s="35">
        <v>136.9803881134836</v>
      </c>
      <c r="CR109" s="35">
        <v>136.9803881134836</v>
      </c>
      <c r="CS109" s="35">
        <v>133.6097547743303</v>
      </c>
      <c r="CT109" s="35">
        <v>133.61612070471264</v>
      </c>
      <c r="CU109" s="35">
        <v>133.61617340081213</v>
      </c>
      <c r="CV109" s="35">
        <v>133.61617340081213</v>
      </c>
      <c r="CW109" s="35">
        <v>133.61617340081213</v>
      </c>
      <c r="CX109" s="35">
        <v>136.31724264577778</v>
      </c>
      <c r="CY109" s="35">
        <v>136.32129944346099</v>
      </c>
      <c r="CZ109" s="35">
        <v>136.32129944346099</v>
      </c>
      <c r="DA109" s="35">
        <v>132.49150240532617</v>
      </c>
      <c r="DB109" s="35">
        <v>132.49150240532617</v>
      </c>
      <c r="DC109" s="35">
        <v>132.49150240532617</v>
      </c>
      <c r="DD109" s="35">
        <v>132.49150240532617</v>
      </c>
      <c r="DE109" s="35">
        <v>130.59859093007074</v>
      </c>
      <c r="DF109" s="35">
        <v>130.60193763781177</v>
      </c>
      <c r="DG109" s="35">
        <v>130.60715408245275</v>
      </c>
      <c r="DH109" s="35">
        <v>130.60976018180577</v>
      </c>
      <c r="DI109" s="35">
        <v>130.61662055740697</v>
      </c>
      <c r="DJ109" s="35">
        <v>131.43481667967976</v>
      </c>
      <c r="DK109" s="35">
        <v>131.43481667967976</v>
      </c>
      <c r="DL109" s="35">
        <v>131.43481667967976</v>
      </c>
      <c r="DM109" s="35">
        <v>140.84913252392349</v>
      </c>
      <c r="DN109" s="35">
        <v>140.84813594399992</v>
      </c>
      <c r="DO109" s="35">
        <v>140.84813594399992</v>
      </c>
      <c r="DP109" s="35">
        <v>140.84813594399992</v>
      </c>
      <c r="DQ109" s="35">
        <v>141.34091960674849</v>
      </c>
      <c r="DR109" s="35">
        <v>141.34091960674849</v>
      </c>
      <c r="DS109" s="35">
        <v>141.47753415622381</v>
      </c>
      <c r="DT109" s="35">
        <v>100</v>
      </c>
      <c r="DU109" s="35">
        <v>103.65628108648805</v>
      </c>
      <c r="DV109" s="35">
        <v>141.50840794721032</v>
      </c>
      <c r="DW109" s="35">
        <f t="shared" si="3"/>
        <v>3.6562810864880504</v>
      </c>
      <c r="DX109" s="35">
        <f t="shared" si="4"/>
        <v>-23.436043477300387</v>
      </c>
      <c r="DY109" s="42"/>
      <c r="DZ109" s="36">
        <f t="shared" si="5"/>
        <v>0.70667179039499184</v>
      </c>
    </row>
    <row r="110" spans="1:130" s="36" customFormat="1" ht="13.5" customHeight="1">
      <c r="A110" s="3" t="s">
        <v>103</v>
      </c>
      <c r="B110" s="35">
        <v>5.36425277808274</v>
      </c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>
        <v>100</v>
      </c>
      <c r="AY110" s="35">
        <v>100</v>
      </c>
      <c r="AZ110" s="35">
        <v>100.00190619514484</v>
      </c>
      <c r="BA110" s="35">
        <v>100.00190619514484</v>
      </c>
      <c r="BB110" s="35">
        <v>104.14484796366874</v>
      </c>
      <c r="BC110" s="35">
        <v>104.14484796366874</v>
      </c>
      <c r="BD110" s="35">
        <v>104.14484796366874</v>
      </c>
      <c r="BE110" s="35">
        <v>104.14484796366874</v>
      </c>
      <c r="BF110" s="35">
        <v>105.50121365589825</v>
      </c>
      <c r="BG110" s="35">
        <v>105.50121365589825</v>
      </c>
      <c r="BH110" s="35">
        <v>105.50121365589825</v>
      </c>
      <c r="BI110" s="35">
        <v>111.63245598093806</v>
      </c>
      <c r="BJ110" s="35">
        <v>111.63245598093806</v>
      </c>
      <c r="BK110" s="35">
        <v>111.63245598093806</v>
      </c>
      <c r="BL110" s="35">
        <v>111.86332668248907</v>
      </c>
      <c r="BM110" s="35">
        <v>111.86332668248907</v>
      </c>
      <c r="BN110" s="35">
        <v>126.66105903224266</v>
      </c>
      <c r="BO110" s="35">
        <v>126.66105903224266</v>
      </c>
      <c r="BP110" s="35">
        <v>126.66105903224266</v>
      </c>
      <c r="BQ110" s="35">
        <v>129.02608844495941</v>
      </c>
      <c r="BR110" s="35">
        <v>129.02608844495941</v>
      </c>
      <c r="BS110" s="35">
        <v>129.02608844495941</v>
      </c>
      <c r="BT110" s="35">
        <v>129.02608844495941</v>
      </c>
      <c r="BU110" s="35">
        <v>116.60424844255914</v>
      </c>
      <c r="BV110" s="35">
        <v>116.60424844255914</v>
      </c>
      <c r="BW110" s="35">
        <v>116.60424844255914</v>
      </c>
      <c r="BX110" s="35">
        <v>116.60424844255914</v>
      </c>
      <c r="BY110" s="35">
        <v>116.60424844255914</v>
      </c>
      <c r="BZ110" s="35">
        <v>117.32692947166808</v>
      </c>
      <c r="CA110" s="35">
        <v>117.32692947166808</v>
      </c>
      <c r="CB110" s="35">
        <v>117.32692947166808</v>
      </c>
      <c r="CC110" s="35">
        <v>126.53950290215268</v>
      </c>
      <c r="CD110" s="35">
        <v>126.53950290215268</v>
      </c>
      <c r="CE110" s="35">
        <v>126.53950290215268</v>
      </c>
      <c r="CF110" s="35">
        <v>126.53950290215268</v>
      </c>
      <c r="CG110" s="35">
        <v>130.25676543206714</v>
      </c>
      <c r="CH110" s="35">
        <v>130.25676543206714</v>
      </c>
      <c r="CI110" s="35">
        <v>130.25676543206714</v>
      </c>
      <c r="CJ110" s="35">
        <v>130.25676543206714</v>
      </c>
      <c r="CK110" s="35">
        <v>134.84964261891321</v>
      </c>
      <c r="CL110" s="35">
        <v>134.84964261891321</v>
      </c>
      <c r="CM110" s="35">
        <v>134.84964261891321</v>
      </c>
      <c r="CN110" s="35">
        <v>138.59100798174421</v>
      </c>
      <c r="CO110" s="35">
        <v>138.59100798174421</v>
      </c>
      <c r="CP110" s="35">
        <v>138.59100798174421</v>
      </c>
      <c r="CQ110" s="35">
        <v>138.59100798174421</v>
      </c>
      <c r="CR110" s="35">
        <v>138.59100798174421</v>
      </c>
      <c r="CS110" s="35">
        <v>135.0071121885334</v>
      </c>
      <c r="CT110" s="35">
        <v>135.0071121885334</v>
      </c>
      <c r="CU110" s="35">
        <v>135.0071121885334</v>
      </c>
      <c r="CV110" s="35">
        <v>135.0071121885334</v>
      </c>
      <c r="CW110" s="35">
        <v>135.0071121885334</v>
      </c>
      <c r="CX110" s="35">
        <v>137.79592602417205</v>
      </c>
      <c r="CY110" s="35">
        <v>137.79592602417188</v>
      </c>
      <c r="CZ110" s="35">
        <v>137.79592602417188</v>
      </c>
      <c r="DA110" s="35">
        <v>133.82886099226312</v>
      </c>
      <c r="DB110" s="35">
        <v>133.82886099226312</v>
      </c>
      <c r="DC110" s="35">
        <v>133.82886099226312</v>
      </c>
      <c r="DD110" s="35">
        <v>133.82886099226312</v>
      </c>
      <c r="DE110" s="35">
        <v>131.80258493728263</v>
      </c>
      <c r="DF110" s="35">
        <v>131.80258493728263</v>
      </c>
      <c r="DG110" s="35">
        <v>131.80258493728263</v>
      </c>
      <c r="DH110" s="35">
        <v>131.80258493728263</v>
      </c>
      <c r="DI110" s="35">
        <v>131.80258493728263</v>
      </c>
      <c r="DJ110" s="35">
        <v>132.69844368566379</v>
      </c>
      <c r="DK110" s="35">
        <v>132.69844368566379</v>
      </c>
      <c r="DL110" s="35">
        <v>132.69844368566379</v>
      </c>
      <c r="DM110" s="35">
        <v>142.57715579591547</v>
      </c>
      <c r="DN110" s="35">
        <v>142.57715579591542</v>
      </c>
      <c r="DO110" s="35">
        <v>142.57715579591542</v>
      </c>
      <c r="DP110" s="35">
        <v>142.57715579591542</v>
      </c>
      <c r="DQ110" s="35">
        <v>143.11834916000959</v>
      </c>
      <c r="DR110" s="35">
        <v>143.11834916000959</v>
      </c>
      <c r="DS110" s="35">
        <v>143.11834916000959</v>
      </c>
      <c r="DT110" s="35">
        <v>100</v>
      </c>
      <c r="DU110" s="35">
        <v>99.999999999999986</v>
      </c>
      <c r="DV110" s="35">
        <v>143.11834916000959</v>
      </c>
      <c r="DW110" s="35">
        <f t="shared" si="3"/>
        <v>0</v>
      </c>
      <c r="DX110" s="35">
        <f t="shared" si="4"/>
        <v>-24.128953883882986</v>
      </c>
      <c r="DY110" s="42"/>
      <c r="DZ110" s="36">
        <f t="shared" si="5"/>
        <v>0.69872242509028459</v>
      </c>
    </row>
    <row r="111" spans="1:130">
      <c r="A111" s="1" t="s">
        <v>103</v>
      </c>
      <c r="B111" s="37">
        <v>5.36425277808274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>
        <v>100</v>
      </c>
      <c r="AY111" s="37">
        <v>100</v>
      </c>
      <c r="AZ111" s="37">
        <v>100.00190619514484</v>
      </c>
      <c r="BA111" s="37">
        <v>100.00190619514484</v>
      </c>
      <c r="BB111" s="37">
        <v>104.14484796366874</v>
      </c>
      <c r="BC111" s="37">
        <v>104.14484796366874</v>
      </c>
      <c r="BD111" s="37">
        <v>104.14484796366874</v>
      </c>
      <c r="BE111" s="37">
        <v>104.14484796366874</v>
      </c>
      <c r="BF111" s="37">
        <v>105.50121365589825</v>
      </c>
      <c r="BG111" s="37">
        <v>105.50121365589825</v>
      </c>
      <c r="BH111" s="37">
        <v>105.50121365589825</v>
      </c>
      <c r="BI111" s="37">
        <v>111.63245598093806</v>
      </c>
      <c r="BJ111" s="37">
        <v>111.63245598093806</v>
      </c>
      <c r="BK111" s="37">
        <v>111.63245598093806</v>
      </c>
      <c r="BL111" s="37">
        <v>111.86332668248907</v>
      </c>
      <c r="BM111" s="37">
        <v>111.86332668248907</v>
      </c>
      <c r="BN111" s="37">
        <v>126.66105903224266</v>
      </c>
      <c r="BO111" s="37">
        <v>126.66105903224266</v>
      </c>
      <c r="BP111" s="37">
        <v>126.66105903224266</v>
      </c>
      <c r="BQ111" s="37">
        <v>129.02608844495941</v>
      </c>
      <c r="BR111" s="37">
        <v>129.02608844495941</v>
      </c>
      <c r="BS111" s="37">
        <v>129.02608844495941</v>
      </c>
      <c r="BT111" s="37">
        <v>129.02608844495941</v>
      </c>
      <c r="BU111" s="37">
        <v>116.60424844255914</v>
      </c>
      <c r="BV111" s="37">
        <v>116.60424844255914</v>
      </c>
      <c r="BW111" s="37">
        <v>116.60424844255914</v>
      </c>
      <c r="BX111" s="37">
        <v>116.60424844255914</v>
      </c>
      <c r="BY111" s="37">
        <v>116.60424844255914</v>
      </c>
      <c r="BZ111" s="37">
        <v>117.32692947166808</v>
      </c>
      <c r="CA111" s="37">
        <v>117.32692947166808</v>
      </c>
      <c r="CB111" s="37">
        <v>117.32692947166808</v>
      </c>
      <c r="CC111" s="37">
        <v>126.53950290215268</v>
      </c>
      <c r="CD111" s="37">
        <v>126.53950290215268</v>
      </c>
      <c r="CE111" s="37">
        <v>126.53950290215268</v>
      </c>
      <c r="CF111" s="37">
        <v>126.53950290215268</v>
      </c>
      <c r="CG111" s="37">
        <v>130.25676543206714</v>
      </c>
      <c r="CH111" s="37">
        <v>130.25676543206714</v>
      </c>
      <c r="CI111" s="37">
        <v>130.25676543206714</v>
      </c>
      <c r="CJ111" s="37">
        <v>130.25676543206714</v>
      </c>
      <c r="CK111" s="37">
        <v>134.84964261891321</v>
      </c>
      <c r="CL111" s="37">
        <v>134.84964261891321</v>
      </c>
      <c r="CM111" s="37">
        <v>134.84964261891321</v>
      </c>
      <c r="CN111" s="37">
        <v>138.59100798174421</v>
      </c>
      <c r="CO111" s="37">
        <v>138.59100798174421</v>
      </c>
      <c r="CP111" s="37">
        <v>138.59100798174421</v>
      </c>
      <c r="CQ111" s="37">
        <v>138.59100798174421</v>
      </c>
      <c r="CR111" s="37">
        <v>138.59100798174421</v>
      </c>
      <c r="CS111" s="37">
        <v>135.0071121885334</v>
      </c>
      <c r="CT111" s="37">
        <v>135.0071121885334</v>
      </c>
      <c r="CU111" s="37">
        <v>135.0071121885334</v>
      </c>
      <c r="CV111" s="37">
        <v>135.0071121885334</v>
      </c>
      <c r="CW111" s="37">
        <v>135.0071121885334</v>
      </c>
      <c r="CX111" s="37">
        <v>137.79592602417205</v>
      </c>
      <c r="CY111" s="37">
        <v>137.79592602417188</v>
      </c>
      <c r="CZ111" s="37">
        <v>137.79592602417188</v>
      </c>
      <c r="DA111" s="37">
        <v>133.82886099226312</v>
      </c>
      <c r="DB111" s="37">
        <v>133.82886099226312</v>
      </c>
      <c r="DC111" s="37">
        <v>133.82886099226312</v>
      </c>
      <c r="DD111" s="37">
        <v>133.82886099226312</v>
      </c>
      <c r="DE111" s="37">
        <v>131.80258493728263</v>
      </c>
      <c r="DF111" s="37">
        <v>131.80258493728263</v>
      </c>
      <c r="DG111" s="37">
        <v>131.80258493728263</v>
      </c>
      <c r="DH111" s="37">
        <v>131.80258493728263</v>
      </c>
      <c r="DI111" s="37">
        <v>131.80258493728263</v>
      </c>
      <c r="DJ111" s="37">
        <v>132.69844368566379</v>
      </c>
      <c r="DK111" s="37">
        <v>132.69844368566379</v>
      </c>
      <c r="DL111" s="37">
        <v>132.69844368566379</v>
      </c>
      <c r="DM111" s="37">
        <v>142.57715579591547</v>
      </c>
      <c r="DN111" s="37">
        <v>142.57715579591542</v>
      </c>
      <c r="DO111" s="37">
        <v>142.57715579591542</v>
      </c>
      <c r="DP111" s="37">
        <v>142.57715579591542</v>
      </c>
      <c r="DQ111" s="37">
        <v>143.11834916000959</v>
      </c>
      <c r="DR111" s="37">
        <v>143.11834916000959</v>
      </c>
      <c r="DS111" s="37">
        <v>143.11834916000959</v>
      </c>
      <c r="DT111" s="35">
        <v>100</v>
      </c>
      <c r="DU111" s="37">
        <v>99.999999999999986</v>
      </c>
      <c r="DV111" s="37">
        <v>143.11834916000959</v>
      </c>
      <c r="DW111" s="37">
        <f t="shared" si="3"/>
        <v>0</v>
      </c>
      <c r="DX111" s="37">
        <f t="shared" si="4"/>
        <v>-24.128953883882986</v>
      </c>
      <c r="DY111" s="41"/>
      <c r="DZ111" s="36">
        <f t="shared" si="5"/>
        <v>0.69872242509028459</v>
      </c>
    </row>
    <row r="112" spans="1:130" s="36" customFormat="1" ht="13">
      <c r="A112" s="3" t="s">
        <v>106</v>
      </c>
      <c r="B112" s="35">
        <v>6.3872350483233337E-2</v>
      </c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>
        <v>100</v>
      </c>
      <c r="AY112" s="35">
        <v>100.00000000000001</v>
      </c>
      <c r="AZ112" s="35">
        <v>100.00000000000001</v>
      </c>
      <c r="BA112" s="35">
        <v>100.00000000000001</v>
      </c>
      <c r="BB112" s="35">
        <v>109.09090909090902</v>
      </c>
      <c r="BC112" s="35">
        <v>109.09090909090902</v>
      </c>
      <c r="BD112" s="35">
        <v>109.09090909090902</v>
      </c>
      <c r="BE112" s="35">
        <v>109.09090909090902</v>
      </c>
      <c r="BF112" s="35">
        <v>109.09090909090902</v>
      </c>
      <c r="BG112" s="35">
        <v>110.45087021114591</v>
      </c>
      <c r="BH112" s="35">
        <v>110.45087021114591</v>
      </c>
      <c r="BI112" s="35">
        <v>117.11291114580685</v>
      </c>
      <c r="BJ112" s="35">
        <v>117.11291114580685</v>
      </c>
      <c r="BK112" s="35">
        <v>117.11291114580685</v>
      </c>
      <c r="BL112" s="35">
        <v>117.11291114580685</v>
      </c>
      <c r="BM112" s="35">
        <v>117.11291114580685</v>
      </c>
      <c r="BN112" s="35">
        <v>127.74582930292817</v>
      </c>
      <c r="BO112" s="35">
        <v>127.74582930292817</v>
      </c>
      <c r="BP112" s="35">
        <v>127.74582930292817</v>
      </c>
      <c r="BQ112" s="35">
        <v>129.11696123673383</v>
      </c>
      <c r="BR112" s="35">
        <v>129.11696123673383</v>
      </c>
      <c r="BS112" s="35">
        <v>129.11696123673383</v>
      </c>
      <c r="BT112" s="35">
        <v>129.11696123673383</v>
      </c>
      <c r="BU112" s="35">
        <v>128.28729385998128</v>
      </c>
      <c r="BV112" s="35">
        <v>128.28729385998128</v>
      </c>
      <c r="BW112" s="35">
        <v>128.28729385998128</v>
      </c>
      <c r="BX112" s="35">
        <v>128.28729385998128</v>
      </c>
      <c r="BY112" s="35">
        <v>128.28729385998128</v>
      </c>
      <c r="BZ112" s="35">
        <v>128.75679626736795</v>
      </c>
      <c r="CA112" s="35">
        <v>128.75679626736795</v>
      </c>
      <c r="CB112" s="35">
        <v>128.75679626736795</v>
      </c>
      <c r="CC112" s="35">
        <v>129.46266457831013</v>
      </c>
      <c r="CD112" s="35">
        <v>129.46266457831013</v>
      </c>
      <c r="CE112" s="35">
        <v>129.46266457831013</v>
      </c>
      <c r="CF112" s="35">
        <v>129.46266457831013</v>
      </c>
      <c r="CG112" s="35">
        <v>132.42785792971412</v>
      </c>
      <c r="CH112" s="35">
        <v>132.42785792971412</v>
      </c>
      <c r="CI112" s="35">
        <v>132.42785792971412</v>
      </c>
      <c r="CJ112" s="35">
        <v>132.42785792971412</v>
      </c>
      <c r="CK112" s="35">
        <v>132.46494625291439</v>
      </c>
      <c r="CL112" s="35">
        <v>132.46494625291439</v>
      </c>
      <c r="CM112" s="35">
        <v>132.46494625291439</v>
      </c>
      <c r="CN112" s="35">
        <v>132.66900376412565</v>
      </c>
      <c r="CO112" s="35">
        <v>132.66900376412565</v>
      </c>
      <c r="CP112" s="35">
        <v>132.66900376412565</v>
      </c>
      <c r="CQ112" s="35">
        <v>132.66900376412565</v>
      </c>
      <c r="CR112" s="35">
        <v>132.66900376412565</v>
      </c>
      <c r="CS112" s="35">
        <v>134.78362600292436</v>
      </c>
      <c r="CT112" s="35">
        <v>134.78362600292436</v>
      </c>
      <c r="CU112" s="35">
        <v>134.78362600292436</v>
      </c>
      <c r="CV112" s="35">
        <v>134.78362600292436</v>
      </c>
      <c r="CW112" s="35">
        <v>134.78362600292436</v>
      </c>
      <c r="CX112" s="35">
        <v>140.52586727932749</v>
      </c>
      <c r="CY112" s="35">
        <v>140.5258672793272</v>
      </c>
      <c r="CZ112" s="35">
        <v>140.5258672793272</v>
      </c>
      <c r="DA112" s="35">
        <v>133.38324111437046</v>
      </c>
      <c r="DB112" s="35">
        <v>133.38324111437046</v>
      </c>
      <c r="DC112" s="35">
        <v>133.38324111437046</v>
      </c>
      <c r="DD112" s="35">
        <v>133.38324111437046</v>
      </c>
      <c r="DE112" s="35">
        <v>135.39526131368427</v>
      </c>
      <c r="DF112" s="35">
        <v>135.39526131368427</v>
      </c>
      <c r="DG112" s="35">
        <v>135.39526131368427</v>
      </c>
      <c r="DH112" s="35">
        <v>135.39526131368427</v>
      </c>
      <c r="DI112" s="35">
        <v>135.39526131368427</v>
      </c>
      <c r="DJ112" s="35">
        <v>132.81643906694251</v>
      </c>
      <c r="DK112" s="35">
        <v>132.81643906694251</v>
      </c>
      <c r="DL112" s="35">
        <v>132.81643906694251</v>
      </c>
      <c r="DM112" s="35">
        <v>139.51304817673056</v>
      </c>
      <c r="DN112" s="35">
        <v>139.51304817673056</v>
      </c>
      <c r="DO112" s="35">
        <v>139.51304817673056</v>
      </c>
      <c r="DP112" s="35">
        <v>139.51304817673056</v>
      </c>
      <c r="DQ112" s="35">
        <v>136.88910476370944</v>
      </c>
      <c r="DR112" s="35">
        <v>136.88910476370944</v>
      </c>
      <c r="DS112" s="35">
        <v>136.88910476370944</v>
      </c>
      <c r="DT112" s="35">
        <v>100</v>
      </c>
      <c r="DU112" s="35">
        <v>99.999999999999986</v>
      </c>
      <c r="DV112" s="35">
        <v>136.88910476370944</v>
      </c>
      <c r="DW112" s="35">
        <f t="shared" si="3"/>
        <v>0</v>
      </c>
      <c r="DX112" s="35">
        <f t="shared" si="4"/>
        <v>-26.142171424803706</v>
      </c>
      <c r="DY112" s="42"/>
      <c r="DZ112" s="36">
        <f t="shared" si="5"/>
        <v>0.73051832848651166</v>
      </c>
    </row>
    <row r="113" spans="1:130" ht="13.5" customHeight="1">
      <c r="A113" s="1" t="s">
        <v>152</v>
      </c>
      <c r="B113" s="37">
        <v>6.3872350483233337E-2</v>
      </c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>
        <v>100</v>
      </c>
      <c r="AY113" s="37">
        <v>100.00000000000001</v>
      </c>
      <c r="AZ113" s="37">
        <v>100.00000000000001</v>
      </c>
      <c r="BA113" s="37">
        <v>100.00000000000001</v>
      </c>
      <c r="BB113" s="37">
        <v>109.09090909090902</v>
      </c>
      <c r="BC113" s="37">
        <v>109.09090909090902</v>
      </c>
      <c r="BD113" s="37">
        <v>109.09090909090902</v>
      </c>
      <c r="BE113" s="37">
        <v>109.09090909090902</v>
      </c>
      <c r="BF113" s="37">
        <v>109.09090909090902</v>
      </c>
      <c r="BG113" s="37">
        <v>110.45087021114591</v>
      </c>
      <c r="BH113" s="37">
        <v>110.45087021114591</v>
      </c>
      <c r="BI113" s="37">
        <v>117.11291114580685</v>
      </c>
      <c r="BJ113" s="37">
        <v>117.11291114580685</v>
      </c>
      <c r="BK113" s="37">
        <v>117.11291114580685</v>
      </c>
      <c r="BL113" s="37">
        <v>117.11291114580685</v>
      </c>
      <c r="BM113" s="37">
        <v>117.11291114580685</v>
      </c>
      <c r="BN113" s="37">
        <v>127.74582930292817</v>
      </c>
      <c r="BO113" s="37">
        <v>127.74582930292817</v>
      </c>
      <c r="BP113" s="37">
        <v>127.74582930292817</v>
      </c>
      <c r="BQ113" s="37">
        <v>129.11696123673383</v>
      </c>
      <c r="BR113" s="37">
        <v>129.11696123673383</v>
      </c>
      <c r="BS113" s="37">
        <v>129.11696123673383</v>
      </c>
      <c r="BT113" s="37">
        <v>129.11696123673383</v>
      </c>
      <c r="BU113" s="37">
        <v>128.28729385998128</v>
      </c>
      <c r="BV113" s="37">
        <v>128.28729385998128</v>
      </c>
      <c r="BW113" s="37">
        <v>128.28729385998128</v>
      </c>
      <c r="BX113" s="37">
        <v>128.28729385998128</v>
      </c>
      <c r="BY113" s="37">
        <v>128.28729385998128</v>
      </c>
      <c r="BZ113" s="37">
        <v>128.75679626736795</v>
      </c>
      <c r="CA113" s="37">
        <v>128.75679626736795</v>
      </c>
      <c r="CB113" s="37">
        <v>128.75679626736795</v>
      </c>
      <c r="CC113" s="37">
        <v>129.46266457831013</v>
      </c>
      <c r="CD113" s="37">
        <v>129.46266457831013</v>
      </c>
      <c r="CE113" s="37">
        <v>129.46266457831013</v>
      </c>
      <c r="CF113" s="37">
        <v>129.46266457831013</v>
      </c>
      <c r="CG113" s="37">
        <v>132.42785792971412</v>
      </c>
      <c r="CH113" s="37">
        <v>132.42785792971412</v>
      </c>
      <c r="CI113" s="37">
        <v>132.42785792971412</v>
      </c>
      <c r="CJ113" s="37">
        <v>132.42785792971412</v>
      </c>
      <c r="CK113" s="37">
        <v>132.46494625291439</v>
      </c>
      <c r="CL113" s="37">
        <v>132.46494625291439</v>
      </c>
      <c r="CM113" s="37">
        <v>132.46494625291439</v>
      </c>
      <c r="CN113" s="37">
        <v>132.66900376412565</v>
      </c>
      <c r="CO113" s="37">
        <v>132.66900376412565</v>
      </c>
      <c r="CP113" s="37">
        <v>132.66900376412565</v>
      </c>
      <c r="CQ113" s="37">
        <v>132.66900376412565</v>
      </c>
      <c r="CR113" s="37">
        <v>132.66900376412565</v>
      </c>
      <c r="CS113" s="37">
        <v>134.78362600292436</v>
      </c>
      <c r="CT113" s="37">
        <v>134.78362600292436</v>
      </c>
      <c r="CU113" s="37">
        <v>134.78362600292436</v>
      </c>
      <c r="CV113" s="37">
        <v>134.78362600292436</v>
      </c>
      <c r="CW113" s="37">
        <v>134.78362600292436</v>
      </c>
      <c r="CX113" s="37">
        <v>140.52586727932749</v>
      </c>
      <c r="CY113" s="37">
        <v>140.5258672793272</v>
      </c>
      <c r="CZ113" s="37">
        <v>140.5258672793272</v>
      </c>
      <c r="DA113" s="37">
        <v>133.38324111437046</v>
      </c>
      <c r="DB113" s="37">
        <v>133.38324111437046</v>
      </c>
      <c r="DC113" s="37">
        <v>133.38324111437046</v>
      </c>
      <c r="DD113" s="37">
        <v>133.38324111437046</v>
      </c>
      <c r="DE113" s="37">
        <v>135.39526131368427</v>
      </c>
      <c r="DF113" s="37">
        <v>135.39526131368427</v>
      </c>
      <c r="DG113" s="37">
        <v>135.39526131368427</v>
      </c>
      <c r="DH113" s="37">
        <v>135.39526131368427</v>
      </c>
      <c r="DI113" s="37">
        <v>135.39526131368427</v>
      </c>
      <c r="DJ113" s="37">
        <v>132.81643906694251</v>
      </c>
      <c r="DK113" s="37">
        <v>132.81643906694251</v>
      </c>
      <c r="DL113" s="37">
        <v>132.81643906694251</v>
      </c>
      <c r="DM113" s="37">
        <v>139.51304817673056</v>
      </c>
      <c r="DN113" s="37">
        <v>139.51304817673056</v>
      </c>
      <c r="DO113" s="37">
        <v>139.51304817673056</v>
      </c>
      <c r="DP113" s="37">
        <v>139.51304817673056</v>
      </c>
      <c r="DQ113" s="37">
        <v>136.88910476370944</v>
      </c>
      <c r="DR113" s="37">
        <v>136.88910476370944</v>
      </c>
      <c r="DS113" s="37">
        <v>136.88910476370944</v>
      </c>
      <c r="DT113" s="35">
        <v>100</v>
      </c>
      <c r="DU113" s="37">
        <v>99.999999999999986</v>
      </c>
      <c r="DV113" s="37">
        <v>136.88910476370944</v>
      </c>
      <c r="DW113" s="37">
        <f t="shared" si="3"/>
        <v>0</v>
      </c>
      <c r="DX113" s="37">
        <f t="shared" si="4"/>
        <v>-26.142171424803706</v>
      </c>
      <c r="DY113" s="41"/>
      <c r="DZ113" s="36">
        <f t="shared" si="5"/>
        <v>0.73051832848651166</v>
      </c>
    </row>
    <row r="114" spans="1:130" s="36" customFormat="1">
      <c r="A114" s="2" t="s">
        <v>145</v>
      </c>
      <c r="B114" s="35">
        <v>9.1150445249636253E-2</v>
      </c>
      <c r="C114" s="35"/>
      <c r="D114" s="35"/>
      <c r="E114" s="35"/>
      <c r="F114" s="35">
        <v>91.856924272744266</v>
      </c>
      <c r="G114" s="35">
        <v>88.451018960264008</v>
      </c>
      <c r="H114" s="35">
        <v>89.11309762244052</v>
      </c>
      <c r="I114" s="35">
        <v>88.983990566605129</v>
      </c>
      <c r="J114" s="35">
        <v>90.209255624711986</v>
      </c>
      <c r="K114" s="35">
        <v>90.759405791064864</v>
      </c>
      <c r="L114" s="35">
        <v>90.759405791064864</v>
      </c>
      <c r="M114" s="35">
        <v>91.108938414647412</v>
      </c>
      <c r="N114" s="35">
        <v>95.417252339930059</v>
      </c>
      <c r="O114" s="35">
        <v>98.566145709575792</v>
      </c>
      <c r="P114" s="35">
        <v>96.659107635616053</v>
      </c>
      <c r="Q114" s="35">
        <v>94.878608209324966</v>
      </c>
      <c r="R114" s="35">
        <v>94.878608209324966</v>
      </c>
      <c r="S114" s="35">
        <v>94.878608209324966</v>
      </c>
      <c r="T114" s="35">
        <v>95.936425244186765</v>
      </c>
      <c r="U114" s="35">
        <v>95.053552611411902</v>
      </c>
      <c r="V114" s="35">
        <v>94.856576597719467</v>
      </c>
      <c r="W114" s="35">
        <v>94.856576597719467</v>
      </c>
      <c r="X114" s="35">
        <v>94.856576597719467</v>
      </c>
      <c r="Y114" s="35">
        <v>95.059454224034013</v>
      </c>
      <c r="Z114" s="35">
        <v>94.856576597719467</v>
      </c>
      <c r="AA114" s="35">
        <v>96.054173185363965</v>
      </c>
      <c r="AB114" s="35">
        <v>96.74260275935282</v>
      </c>
      <c r="AC114" s="35">
        <v>96.74260275935282</v>
      </c>
      <c r="AD114" s="35">
        <v>96.74260275935282</v>
      </c>
      <c r="AE114" s="35">
        <v>96.74260275935282</v>
      </c>
      <c r="AF114" s="35">
        <v>96.74260275935282</v>
      </c>
      <c r="AG114" s="35">
        <v>96.74260275935282</v>
      </c>
      <c r="AH114" s="35">
        <v>97.306719386590686</v>
      </c>
      <c r="AI114" s="35">
        <v>97.809700476359225</v>
      </c>
      <c r="AJ114" s="35">
        <v>97.809700476359225</v>
      </c>
      <c r="AK114" s="35">
        <v>97.809700476359225</v>
      </c>
      <c r="AL114" s="35">
        <v>97.809700476359225</v>
      </c>
      <c r="AM114" s="35">
        <v>99.318462820314338</v>
      </c>
      <c r="AN114" s="35">
        <v>99.318462820314338</v>
      </c>
      <c r="AO114" s="35">
        <v>99.318462820314338</v>
      </c>
      <c r="AP114" s="35">
        <v>99.721590347615319</v>
      </c>
      <c r="AQ114" s="35">
        <v>99.721590347615319</v>
      </c>
      <c r="AR114" s="35">
        <v>99.984733346618427</v>
      </c>
      <c r="AS114" s="35">
        <v>99.984733346618427</v>
      </c>
      <c r="AT114" s="35">
        <v>100.67935745998729</v>
      </c>
      <c r="AU114" s="35">
        <v>101.56733046454652</v>
      </c>
      <c r="AV114" s="35">
        <v>100.22256402754304</v>
      </c>
      <c r="AW114" s="35">
        <v>100.22256402754304</v>
      </c>
      <c r="AX114" s="35">
        <v>100</v>
      </c>
      <c r="AY114" s="35">
        <v>100.12775427266385</v>
      </c>
      <c r="AZ114" s="35">
        <v>104.98159636054304</v>
      </c>
      <c r="BA114" s="35">
        <v>104.98159636054304</v>
      </c>
      <c r="BB114" s="35">
        <v>104.98159636054304</v>
      </c>
      <c r="BC114" s="35">
        <v>104.98159636054304</v>
      </c>
      <c r="BD114" s="35">
        <v>104.98159636054304</v>
      </c>
      <c r="BE114" s="35">
        <v>104.98159636054304</v>
      </c>
      <c r="BF114" s="35">
        <v>104.98159636054304</v>
      </c>
      <c r="BG114" s="35">
        <v>104.98159636054304</v>
      </c>
      <c r="BH114" s="35">
        <v>106.1166256265453</v>
      </c>
      <c r="BI114" s="35">
        <v>106.1166256265453</v>
      </c>
      <c r="BJ114" s="35">
        <v>106.05627740522827</v>
      </c>
      <c r="BK114" s="35">
        <v>106.69671355994009</v>
      </c>
      <c r="BL114" s="35">
        <v>106.62144139307435</v>
      </c>
      <c r="BM114" s="35">
        <v>106.62144139307435</v>
      </c>
      <c r="BN114" s="35">
        <v>106.1159871488973</v>
      </c>
      <c r="BO114" s="35">
        <v>106.37261045131085</v>
      </c>
      <c r="BP114" s="35">
        <v>106.37261045131085</v>
      </c>
      <c r="BQ114" s="35">
        <v>106.37261045131085</v>
      </c>
      <c r="BR114" s="35">
        <v>105.0020193673874</v>
      </c>
      <c r="BS114" s="35">
        <v>104.80939475776285</v>
      </c>
      <c r="BT114" s="35">
        <v>105.34169399549809</v>
      </c>
      <c r="BU114" s="35">
        <v>105.61258560758139</v>
      </c>
      <c r="BV114" s="35">
        <v>105.61258560758139</v>
      </c>
      <c r="BW114" s="35">
        <v>105.61258560758139</v>
      </c>
      <c r="BX114" s="35">
        <v>105.61258560758139</v>
      </c>
      <c r="BY114" s="35">
        <v>105.61258560758139</v>
      </c>
      <c r="BZ114" s="35">
        <v>105.73869433935415</v>
      </c>
      <c r="CA114" s="35">
        <v>105.78767737492373</v>
      </c>
      <c r="CB114" s="35">
        <v>105.78767737492373</v>
      </c>
      <c r="CC114" s="35">
        <v>105.78767737492373</v>
      </c>
      <c r="CD114" s="35">
        <v>105.77837619446284</v>
      </c>
      <c r="CE114" s="35">
        <v>105.77837619446284</v>
      </c>
      <c r="CF114" s="35">
        <v>105.77837619446284</v>
      </c>
      <c r="CG114" s="35">
        <v>105.77837619446284</v>
      </c>
      <c r="CH114" s="35">
        <v>105.77837619446284</v>
      </c>
      <c r="CI114" s="35">
        <v>105.77837619446284</v>
      </c>
      <c r="CJ114" s="35">
        <v>105.77837619446284</v>
      </c>
      <c r="CK114" s="35">
        <v>105.77837619446284</v>
      </c>
      <c r="CL114" s="35">
        <v>104.62431244754259</v>
      </c>
      <c r="CM114" s="35">
        <v>104.75044794031338</v>
      </c>
      <c r="CN114" s="35">
        <v>104.75044794031338</v>
      </c>
      <c r="CO114" s="35">
        <v>104.75044794031338</v>
      </c>
      <c r="CP114" s="35">
        <v>104.75044794031338</v>
      </c>
      <c r="CQ114" s="35">
        <v>104.75044794031338</v>
      </c>
      <c r="CR114" s="35">
        <v>104.75044794031338</v>
      </c>
      <c r="CS114" s="35">
        <v>104.35415598265506</v>
      </c>
      <c r="CT114" s="35">
        <v>104.75044794031338</v>
      </c>
      <c r="CU114" s="35">
        <v>104.75372837838989</v>
      </c>
      <c r="CV114" s="35">
        <v>104.75372837838989</v>
      </c>
      <c r="CW114" s="35">
        <v>104.75372837838989</v>
      </c>
      <c r="CX114" s="35">
        <v>104.75372837838989</v>
      </c>
      <c r="CY114" s="35">
        <v>104.75372837838989</v>
      </c>
      <c r="CZ114" s="35">
        <v>104.75372837838989</v>
      </c>
      <c r="DA114" s="35">
        <v>104.75372837838989</v>
      </c>
      <c r="DB114" s="35">
        <v>104.75372837838989</v>
      </c>
      <c r="DC114" s="35">
        <v>104.75372837838989</v>
      </c>
      <c r="DD114" s="35">
        <v>104.75372837838989</v>
      </c>
      <c r="DE114" s="35">
        <v>104.75372837838989</v>
      </c>
      <c r="DF114" s="35">
        <v>104.96206765996232</v>
      </c>
      <c r="DG114" s="35">
        <v>105.28680182050367</v>
      </c>
      <c r="DH114" s="35">
        <v>105.44903674178272</v>
      </c>
      <c r="DI114" s="35">
        <v>105.87610890782614</v>
      </c>
      <c r="DJ114" s="35">
        <v>105.89576411831847</v>
      </c>
      <c r="DK114" s="35">
        <v>105.89576411831847</v>
      </c>
      <c r="DL114" s="35">
        <v>105.89576411831848</v>
      </c>
      <c r="DM114" s="35">
        <v>105.89576411831851</v>
      </c>
      <c r="DN114" s="35">
        <v>105.89576411831851</v>
      </c>
      <c r="DO114" s="35">
        <v>105.89576411831848</v>
      </c>
      <c r="DP114" s="35">
        <v>105.89576411831848</v>
      </c>
      <c r="DQ114" s="35">
        <v>106.56170667526966</v>
      </c>
      <c r="DR114" s="35">
        <v>106.56170667526966</v>
      </c>
      <c r="DS114" s="35">
        <v>115.04930815476895</v>
      </c>
      <c r="DT114" s="35">
        <v>100</v>
      </c>
      <c r="DU114" s="35">
        <v>98.982079203202062</v>
      </c>
      <c r="DV114" s="35">
        <v>116.97126367979983</v>
      </c>
      <c r="DW114" s="35">
        <f t="shared" si="3"/>
        <v>-1.017920796797938</v>
      </c>
      <c r="DX114" s="35">
        <f t="shared" si="4"/>
        <v>-5.1674599504649876</v>
      </c>
      <c r="DY114" s="42"/>
      <c r="DZ114" s="36">
        <f t="shared" si="5"/>
        <v>0.85491082898567794</v>
      </c>
    </row>
    <row r="115" spans="1:130" ht="13.5" customHeight="1">
      <c r="A115" s="1" t="s">
        <v>146</v>
      </c>
      <c r="B115" s="37">
        <v>9.1150445249636253E-2</v>
      </c>
      <c r="C115" s="37"/>
      <c r="D115" s="37"/>
      <c r="E115" s="37"/>
      <c r="F115" s="37">
        <v>91.856924272744266</v>
      </c>
      <c r="G115" s="37">
        <v>88.451018960264008</v>
      </c>
      <c r="H115" s="37">
        <v>89.11309762244052</v>
      </c>
      <c r="I115" s="37">
        <v>88.983990566605129</v>
      </c>
      <c r="J115" s="37">
        <v>90.209255624711986</v>
      </c>
      <c r="K115" s="37">
        <v>90.759405791064864</v>
      </c>
      <c r="L115" s="37">
        <v>90.759405791064864</v>
      </c>
      <c r="M115" s="37">
        <v>91.108938414647412</v>
      </c>
      <c r="N115" s="37">
        <v>95.417252339930059</v>
      </c>
      <c r="O115" s="37">
        <v>98.566145709575792</v>
      </c>
      <c r="P115" s="37">
        <v>96.659107635616053</v>
      </c>
      <c r="Q115" s="37">
        <v>94.878608209324966</v>
      </c>
      <c r="R115" s="37">
        <v>94.878608209324966</v>
      </c>
      <c r="S115" s="37">
        <v>94.878608209324966</v>
      </c>
      <c r="T115" s="37">
        <v>95.936425244186765</v>
      </c>
      <c r="U115" s="37">
        <v>95.053552611411902</v>
      </c>
      <c r="V115" s="37">
        <v>94.856576597719467</v>
      </c>
      <c r="W115" s="37">
        <v>94.856576597719467</v>
      </c>
      <c r="X115" s="37">
        <v>94.856576597719467</v>
      </c>
      <c r="Y115" s="37">
        <v>95.059454224034013</v>
      </c>
      <c r="Z115" s="37">
        <v>94.856576597719467</v>
      </c>
      <c r="AA115" s="37">
        <v>96.054173185363965</v>
      </c>
      <c r="AB115" s="37">
        <v>96.74260275935282</v>
      </c>
      <c r="AC115" s="37">
        <v>96.74260275935282</v>
      </c>
      <c r="AD115" s="37">
        <v>96.74260275935282</v>
      </c>
      <c r="AE115" s="37">
        <v>96.74260275935282</v>
      </c>
      <c r="AF115" s="37">
        <v>96.74260275935282</v>
      </c>
      <c r="AG115" s="37">
        <v>96.74260275935282</v>
      </c>
      <c r="AH115" s="37">
        <v>97.306719386590686</v>
      </c>
      <c r="AI115" s="37">
        <v>97.809700476359225</v>
      </c>
      <c r="AJ115" s="37">
        <v>97.809700476359225</v>
      </c>
      <c r="AK115" s="37">
        <v>97.809700476359225</v>
      </c>
      <c r="AL115" s="37">
        <v>97.809700476359225</v>
      </c>
      <c r="AM115" s="37">
        <v>99.318462820314338</v>
      </c>
      <c r="AN115" s="37">
        <v>99.318462820314338</v>
      </c>
      <c r="AO115" s="37">
        <v>99.318462820314338</v>
      </c>
      <c r="AP115" s="37">
        <v>99.721590347615319</v>
      </c>
      <c r="AQ115" s="37">
        <v>99.721590347615319</v>
      </c>
      <c r="AR115" s="37">
        <v>99.984733346618427</v>
      </c>
      <c r="AS115" s="37">
        <v>99.984733346618427</v>
      </c>
      <c r="AT115" s="37">
        <v>100.67935745998729</v>
      </c>
      <c r="AU115" s="37">
        <v>101.56733046454652</v>
      </c>
      <c r="AV115" s="37">
        <v>100.22256402754304</v>
      </c>
      <c r="AW115" s="37">
        <v>100.22256402754304</v>
      </c>
      <c r="AX115" s="37">
        <v>100</v>
      </c>
      <c r="AY115" s="37">
        <v>100.12775427266385</v>
      </c>
      <c r="AZ115" s="37">
        <v>104.98159636054304</v>
      </c>
      <c r="BA115" s="37">
        <v>104.98159636054304</v>
      </c>
      <c r="BB115" s="37">
        <v>104.98159636054304</v>
      </c>
      <c r="BC115" s="37">
        <v>104.98159636054304</v>
      </c>
      <c r="BD115" s="37">
        <v>104.98159636054304</v>
      </c>
      <c r="BE115" s="37">
        <v>104.98159636054304</v>
      </c>
      <c r="BF115" s="37">
        <v>104.98159636054304</v>
      </c>
      <c r="BG115" s="37">
        <v>104.98159636054304</v>
      </c>
      <c r="BH115" s="37">
        <v>106.1166256265453</v>
      </c>
      <c r="BI115" s="37">
        <v>106.1166256265453</v>
      </c>
      <c r="BJ115" s="37">
        <v>106.05627740522827</v>
      </c>
      <c r="BK115" s="37">
        <v>106.69671355994009</v>
      </c>
      <c r="BL115" s="37">
        <v>106.62144139307435</v>
      </c>
      <c r="BM115" s="37">
        <v>106.62144139307435</v>
      </c>
      <c r="BN115" s="37">
        <v>106.1159871488973</v>
      </c>
      <c r="BO115" s="37">
        <v>106.37261045131085</v>
      </c>
      <c r="BP115" s="37">
        <v>106.37261045131085</v>
      </c>
      <c r="BQ115" s="37">
        <v>106.37261045131085</v>
      </c>
      <c r="BR115" s="37">
        <v>105.0020193673874</v>
      </c>
      <c r="BS115" s="37">
        <v>104.80939475776285</v>
      </c>
      <c r="BT115" s="37">
        <v>105.34169399549809</v>
      </c>
      <c r="BU115" s="37">
        <v>105.61258560758139</v>
      </c>
      <c r="BV115" s="37">
        <v>105.61258560758139</v>
      </c>
      <c r="BW115" s="37">
        <v>105.61258560758139</v>
      </c>
      <c r="BX115" s="37">
        <v>105.61258560758139</v>
      </c>
      <c r="BY115" s="37">
        <v>105.61258560758139</v>
      </c>
      <c r="BZ115" s="37">
        <v>105.73869433935415</v>
      </c>
      <c r="CA115" s="37">
        <v>105.78767737492373</v>
      </c>
      <c r="CB115" s="37">
        <v>105.78767737492373</v>
      </c>
      <c r="CC115" s="37">
        <v>105.78767737492373</v>
      </c>
      <c r="CD115" s="37">
        <v>105.77837619446284</v>
      </c>
      <c r="CE115" s="37">
        <v>105.77837619446284</v>
      </c>
      <c r="CF115" s="37">
        <v>105.77837619446284</v>
      </c>
      <c r="CG115" s="37">
        <v>105.77837619446284</v>
      </c>
      <c r="CH115" s="37">
        <v>105.77837619446284</v>
      </c>
      <c r="CI115" s="37">
        <v>105.77837619446284</v>
      </c>
      <c r="CJ115" s="37">
        <v>105.77837619446284</v>
      </c>
      <c r="CK115" s="37">
        <v>105.77837619446284</v>
      </c>
      <c r="CL115" s="37">
        <v>104.62431244754259</v>
      </c>
      <c r="CM115" s="37">
        <v>104.75044794031338</v>
      </c>
      <c r="CN115" s="37">
        <v>104.75044794031338</v>
      </c>
      <c r="CO115" s="37">
        <v>104.75044794031338</v>
      </c>
      <c r="CP115" s="37">
        <v>104.75044794031338</v>
      </c>
      <c r="CQ115" s="37">
        <v>104.75044794031338</v>
      </c>
      <c r="CR115" s="37">
        <v>104.75044794031338</v>
      </c>
      <c r="CS115" s="37">
        <v>104.35415598265506</v>
      </c>
      <c r="CT115" s="37">
        <v>104.75044794031338</v>
      </c>
      <c r="CU115" s="37">
        <v>104.75372837838989</v>
      </c>
      <c r="CV115" s="37">
        <v>104.75372837838989</v>
      </c>
      <c r="CW115" s="37">
        <v>104.75372837838989</v>
      </c>
      <c r="CX115" s="37">
        <v>104.75372837838989</v>
      </c>
      <c r="CY115" s="37">
        <v>104.75372837838989</v>
      </c>
      <c r="CZ115" s="37">
        <v>104.75372837838989</v>
      </c>
      <c r="DA115" s="37">
        <v>104.75372837838989</v>
      </c>
      <c r="DB115" s="37">
        <v>104.75372837838989</v>
      </c>
      <c r="DC115" s="37">
        <v>104.75372837838989</v>
      </c>
      <c r="DD115" s="37">
        <v>104.75372837838989</v>
      </c>
      <c r="DE115" s="37">
        <v>104.75372837838989</v>
      </c>
      <c r="DF115" s="37">
        <v>104.96206765996232</v>
      </c>
      <c r="DG115" s="37">
        <v>105.28680182050367</v>
      </c>
      <c r="DH115" s="37">
        <v>105.44903674178272</v>
      </c>
      <c r="DI115" s="37">
        <v>105.87610890782614</v>
      </c>
      <c r="DJ115" s="37">
        <v>105.89576411831847</v>
      </c>
      <c r="DK115" s="37">
        <v>105.89576411831847</v>
      </c>
      <c r="DL115" s="37">
        <v>105.89576411831848</v>
      </c>
      <c r="DM115" s="37">
        <v>105.89576411831851</v>
      </c>
      <c r="DN115" s="37">
        <v>105.89576411831851</v>
      </c>
      <c r="DO115" s="37">
        <v>105.89576411831848</v>
      </c>
      <c r="DP115" s="37">
        <v>105.89576411831848</v>
      </c>
      <c r="DQ115" s="37">
        <v>106.56170667526966</v>
      </c>
      <c r="DR115" s="37">
        <v>106.56170667526966</v>
      </c>
      <c r="DS115" s="37">
        <v>115.04930815476895</v>
      </c>
      <c r="DT115" s="35">
        <v>100</v>
      </c>
      <c r="DU115" s="37">
        <v>98.982079203202062</v>
      </c>
      <c r="DV115" s="37">
        <v>116.97126367979983</v>
      </c>
      <c r="DW115" s="37">
        <f t="shared" si="3"/>
        <v>-1.017920796797938</v>
      </c>
      <c r="DX115" s="37">
        <f t="shared" si="4"/>
        <v>-5.1674599504649876</v>
      </c>
      <c r="DY115" s="41"/>
      <c r="DZ115" s="36">
        <f t="shared" si="5"/>
        <v>0.85491082898567794</v>
      </c>
    </row>
    <row r="116" spans="1:130" s="36" customFormat="1" ht="13.5" customHeight="1">
      <c r="A116" s="3" t="s">
        <v>107</v>
      </c>
      <c r="B116" s="35">
        <v>9.1150445249636253E-2</v>
      </c>
      <c r="C116" s="35"/>
      <c r="D116" s="35"/>
      <c r="E116" s="35"/>
      <c r="F116" s="35">
        <v>91.856924272744266</v>
      </c>
      <c r="G116" s="35">
        <v>88.451018960264008</v>
      </c>
      <c r="H116" s="35">
        <v>89.11309762244052</v>
      </c>
      <c r="I116" s="35">
        <v>88.983990566605129</v>
      </c>
      <c r="J116" s="35">
        <v>90.209255624711986</v>
      </c>
      <c r="K116" s="35">
        <v>90.759405791064864</v>
      </c>
      <c r="L116" s="35">
        <v>90.759405791064864</v>
      </c>
      <c r="M116" s="35">
        <v>91.108938414647412</v>
      </c>
      <c r="N116" s="35">
        <v>95.417252339930059</v>
      </c>
      <c r="O116" s="35">
        <v>98.566145709575792</v>
      </c>
      <c r="P116" s="35">
        <v>96.659107635616053</v>
      </c>
      <c r="Q116" s="35">
        <v>94.878608209324966</v>
      </c>
      <c r="R116" s="35">
        <v>94.878608209324966</v>
      </c>
      <c r="S116" s="35">
        <v>94.878608209324966</v>
      </c>
      <c r="T116" s="35">
        <v>95.936425244186765</v>
      </c>
      <c r="U116" s="35">
        <v>95.053552611411902</v>
      </c>
      <c r="V116" s="35">
        <v>94.856576597719467</v>
      </c>
      <c r="W116" s="35">
        <v>94.856576597719467</v>
      </c>
      <c r="X116" s="35">
        <v>94.856576597719467</v>
      </c>
      <c r="Y116" s="35">
        <v>95.059454224034013</v>
      </c>
      <c r="Z116" s="35">
        <v>94.856576597719467</v>
      </c>
      <c r="AA116" s="35">
        <v>96.054173185363965</v>
      </c>
      <c r="AB116" s="35">
        <v>96.74260275935282</v>
      </c>
      <c r="AC116" s="35">
        <v>96.74260275935282</v>
      </c>
      <c r="AD116" s="35">
        <v>96.74260275935282</v>
      </c>
      <c r="AE116" s="35">
        <v>96.74260275935282</v>
      </c>
      <c r="AF116" s="35">
        <v>96.74260275935282</v>
      </c>
      <c r="AG116" s="35">
        <v>96.74260275935282</v>
      </c>
      <c r="AH116" s="35">
        <v>97.306719386590686</v>
      </c>
      <c r="AI116" s="35">
        <v>97.809700476359225</v>
      </c>
      <c r="AJ116" s="35">
        <v>97.809700476359225</v>
      </c>
      <c r="AK116" s="35">
        <v>97.809700476359225</v>
      </c>
      <c r="AL116" s="35">
        <v>97.809700476359225</v>
      </c>
      <c r="AM116" s="35">
        <v>99.318462820314338</v>
      </c>
      <c r="AN116" s="35">
        <v>99.318462820314338</v>
      </c>
      <c r="AO116" s="35">
        <v>99.318462820314338</v>
      </c>
      <c r="AP116" s="35">
        <v>99.721590347615319</v>
      </c>
      <c r="AQ116" s="35">
        <v>99.721590347615319</v>
      </c>
      <c r="AR116" s="35">
        <v>99.984733346618427</v>
      </c>
      <c r="AS116" s="35">
        <v>99.984733346618427</v>
      </c>
      <c r="AT116" s="35">
        <v>100.67935745998729</v>
      </c>
      <c r="AU116" s="35">
        <v>101.56733046454652</v>
      </c>
      <c r="AV116" s="35">
        <v>100.22256402754304</v>
      </c>
      <c r="AW116" s="35">
        <v>100.22256402754304</v>
      </c>
      <c r="AX116" s="35">
        <v>100</v>
      </c>
      <c r="AY116" s="35">
        <v>100</v>
      </c>
      <c r="AZ116" s="35">
        <v>100</v>
      </c>
      <c r="BA116" s="35">
        <v>100</v>
      </c>
      <c r="BB116" s="35">
        <v>100</v>
      </c>
      <c r="BC116" s="35">
        <v>100</v>
      </c>
      <c r="BD116" s="35">
        <v>100</v>
      </c>
      <c r="BE116" s="35">
        <v>100</v>
      </c>
      <c r="BF116" s="35">
        <v>100</v>
      </c>
      <c r="BG116" s="35">
        <v>100</v>
      </c>
      <c r="BH116" s="35">
        <v>100</v>
      </c>
      <c r="BI116" s="35">
        <v>100</v>
      </c>
      <c r="BJ116" s="35">
        <v>100</v>
      </c>
      <c r="BK116" s="35">
        <v>100.54056878035259</v>
      </c>
      <c r="BL116" s="35">
        <v>102.71911469418338</v>
      </c>
      <c r="BM116" s="35">
        <v>102.71911469418338</v>
      </c>
      <c r="BN116" s="35">
        <v>102.71911469418338</v>
      </c>
      <c r="BO116" s="35">
        <v>108.01916756890391</v>
      </c>
      <c r="BP116" s="35">
        <v>108.01916756890391</v>
      </c>
      <c r="BQ116" s="35">
        <v>108.01916756890391</v>
      </c>
      <c r="BR116" s="35">
        <v>108.01916756890391</v>
      </c>
      <c r="BS116" s="35">
        <v>108.01916756890391</v>
      </c>
      <c r="BT116" s="35">
        <v>108.01916756890391</v>
      </c>
      <c r="BU116" s="35">
        <v>108.01916756890391</v>
      </c>
      <c r="BV116" s="35">
        <v>108.01916756890391</v>
      </c>
      <c r="BW116" s="35">
        <v>102.40117115547284</v>
      </c>
      <c r="BX116" s="35">
        <v>102.40117115547284</v>
      </c>
      <c r="BY116" s="35">
        <v>102.26597551801177</v>
      </c>
      <c r="BZ116" s="35">
        <v>102.26597551801177</v>
      </c>
      <c r="CA116" s="35">
        <v>102.26597551801177</v>
      </c>
      <c r="CB116" s="35">
        <v>102.26597551801177</v>
      </c>
      <c r="CC116" s="35">
        <v>103.32241627562621</v>
      </c>
      <c r="CD116" s="35">
        <v>103.32241627562621</v>
      </c>
      <c r="CE116" s="35">
        <v>103.32241627562621</v>
      </c>
      <c r="CF116" s="35">
        <v>103.32241627562621</v>
      </c>
      <c r="CG116" s="35">
        <v>103.32241627562621</v>
      </c>
      <c r="CH116" s="35">
        <v>103.32241627562621</v>
      </c>
      <c r="CI116" s="35">
        <v>103.32241627562621</v>
      </c>
      <c r="CJ116" s="35">
        <v>103.32241627562621</v>
      </c>
      <c r="CK116" s="35">
        <v>103.32241627562621</v>
      </c>
      <c r="CL116" s="35">
        <v>103.32241627562621</v>
      </c>
      <c r="CM116" s="35">
        <v>103.32241627562621</v>
      </c>
      <c r="CN116" s="35">
        <v>103.32241627562621</v>
      </c>
      <c r="CO116" s="35">
        <v>103.35909164713145</v>
      </c>
      <c r="CP116" s="35">
        <v>103.35909164713145</v>
      </c>
      <c r="CQ116" s="35">
        <v>103.35909164713145</v>
      </c>
      <c r="CR116" s="35">
        <v>103.35909164713145</v>
      </c>
      <c r="CS116" s="35">
        <v>103.35909164713145</v>
      </c>
      <c r="CT116" s="35">
        <v>103.35909164713145</v>
      </c>
      <c r="CU116" s="35">
        <v>103.35909164713145</v>
      </c>
      <c r="CV116" s="35">
        <v>103.35909164713145</v>
      </c>
      <c r="CW116" s="35">
        <v>103.35909164713145</v>
      </c>
      <c r="CX116" s="35">
        <v>103.35909164713145</v>
      </c>
      <c r="CY116" s="35">
        <v>103.61163545442966</v>
      </c>
      <c r="CZ116" s="35">
        <v>103.61163545442966</v>
      </c>
      <c r="DA116" s="35">
        <v>103.66807896193406</v>
      </c>
      <c r="DB116" s="35">
        <v>103.66807896193406</v>
      </c>
      <c r="DC116" s="35">
        <v>103.66807896193406</v>
      </c>
      <c r="DD116" s="35">
        <v>103.66807896193406</v>
      </c>
      <c r="DE116" s="35">
        <v>103.66807896193406</v>
      </c>
      <c r="DF116" s="35">
        <v>103.66807896193406</v>
      </c>
      <c r="DG116" s="35">
        <v>103.66807896193406</v>
      </c>
      <c r="DH116" s="35">
        <v>103.66807896193406</v>
      </c>
      <c r="DI116" s="35">
        <v>103.66807896193406</v>
      </c>
      <c r="DJ116" s="35">
        <v>103.66807896193369</v>
      </c>
      <c r="DK116" s="35">
        <v>103.66807896193343</v>
      </c>
      <c r="DL116" s="35">
        <v>103.66807896193343</v>
      </c>
      <c r="DM116" s="35">
        <v>103.66807896193312</v>
      </c>
      <c r="DN116" s="35">
        <v>103.60603985922111</v>
      </c>
      <c r="DO116" s="35">
        <v>103.60603985922111</v>
      </c>
      <c r="DP116" s="35">
        <v>103.60603985922103</v>
      </c>
      <c r="DQ116" s="35">
        <v>103.60603985922103</v>
      </c>
      <c r="DR116" s="35">
        <v>103.60603985922093</v>
      </c>
      <c r="DS116" s="35">
        <v>103.62296859042283</v>
      </c>
      <c r="DT116" s="35">
        <v>100</v>
      </c>
      <c r="DU116" s="35">
        <v>108.3002257631738</v>
      </c>
      <c r="DV116" s="35">
        <v>103.62296859042262</v>
      </c>
      <c r="DW116" s="35">
        <f t="shared" si="3"/>
        <v>8.300225763173799</v>
      </c>
      <c r="DX116" s="35">
        <f t="shared" si="4"/>
        <v>-3.5382916310052792</v>
      </c>
      <c r="DZ116" s="36">
        <f t="shared" si="5"/>
        <v>0.96503701216336824</v>
      </c>
    </row>
    <row r="117" spans="1:130">
      <c r="A117" s="1" t="s">
        <v>77</v>
      </c>
      <c r="B117" s="37">
        <v>9.1150445249636253E-2</v>
      </c>
      <c r="C117" s="37"/>
      <c r="D117" s="37"/>
      <c r="E117" s="37"/>
      <c r="F117" s="37">
        <v>91.856924272744266</v>
      </c>
      <c r="G117" s="37">
        <v>88.451018960264008</v>
      </c>
      <c r="H117" s="37">
        <v>89.11309762244052</v>
      </c>
      <c r="I117" s="37">
        <v>88.983990566605129</v>
      </c>
      <c r="J117" s="37">
        <v>90.209255624711986</v>
      </c>
      <c r="K117" s="37">
        <v>90.759405791064864</v>
      </c>
      <c r="L117" s="37">
        <v>90.759405791064864</v>
      </c>
      <c r="M117" s="37">
        <v>91.108938414647412</v>
      </c>
      <c r="N117" s="37">
        <v>95.417252339930059</v>
      </c>
      <c r="O117" s="37">
        <v>98.566145709575792</v>
      </c>
      <c r="P117" s="37">
        <v>96.659107635616053</v>
      </c>
      <c r="Q117" s="37">
        <v>94.878608209324966</v>
      </c>
      <c r="R117" s="37">
        <v>94.878608209324966</v>
      </c>
      <c r="S117" s="37">
        <v>94.878608209324966</v>
      </c>
      <c r="T117" s="37">
        <v>95.936425244186765</v>
      </c>
      <c r="U117" s="37">
        <v>95.053552611411902</v>
      </c>
      <c r="V117" s="37">
        <v>94.856576597719467</v>
      </c>
      <c r="W117" s="37">
        <v>94.856576597719467</v>
      </c>
      <c r="X117" s="37">
        <v>94.856576597719467</v>
      </c>
      <c r="Y117" s="37">
        <v>95.059454224034013</v>
      </c>
      <c r="Z117" s="37">
        <v>94.856576597719467</v>
      </c>
      <c r="AA117" s="37">
        <v>96.054173185363965</v>
      </c>
      <c r="AB117" s="37">
        <v>96.74260275935282</v>
      </c>
      <c r="AC117" s="37">
        <v>96.74260275935282</v>
      </c>
      <c r="AD117" s="37">
        <v>96.74260275935282</v>
      </c>
      <c r="AE117" s="37">
        <v>96.74260275935282</v>
      </c>
      <c r="AF117" s="37">
        <v>96.74260275935282</v>
      </c>
      <c r="AG117" s="37">
        <v>96.74260275935282</v>
      </c>
      <c r="AH117" s="37">
        <v>97.306719386590686</v>
      </c>
      <c r="AI117" s="37">
        <v>97.809700476359225</v>
      </c>
      <c r="AJ117" s="37">
        <v>97.809700476359225</v>
      </c>
      <c r="AK117" s="37">
        <v>97.809700476359225</v>
      </c>
      <c r="AL117" s="37">
        <v>97.809700476359225</v>
      </c>
      <c r="AM117" s="37">
        <v>99.318462820314338</v>
      </c>
      <c r="AN117" s="37">
        <v>99.318462820314338</v>
      </c>
      <c r="AO117" s="37">
        <v>99.318462820314338</v>
      </c>
      <c r="AP117" s="37">
        <v>99.721590347615319</v>
      </c>
      <c r="AQ117" s="35">
        <v>99.721590347615319</v>
      </c>
      <c r="AR117" s="37">
        <v>99.984733346618427</v>
      </c>
      <c r="AS117" s="37">
        <v>99.984733346618427</v>
      </c>
      <c r="AT117" s="37">
        <v>100.67935745998729</v>
      </c>
      <c r="AU117" s="37">
        <v>101.56733046454652</v>
      </c>
      <c r="AV117" s="37">
        <v>100.22256402754304</v>
      </c>
      <c r="AW117" s="37">
        <v>100.22256402754304</v>
      </c>
      <c r="AX117" s="37">
        <v>100</v>
      </c>
      <c r="AY117" s="37">
        <v>100</v>
      </c>
      <c r="AZ117" s="37">
        <v>100</v>
      </c>
      <c r="BA117" s="37">
        <v>100</v>
      </c>
      <c r="BB117" s="37">
        <v>100</v>
      </c>
      <c r="BC117" s="37">
        <v>100</v>
      </c>
      <c r="BD117" s="37">
        <v>100</v>
      </c>
      <c r="BE117" s="37">
        <v>100</v>
      </c>
      <c r="BF117" s="37">
        <v>100</v>
      </c>
      <c r="BG117" s="37">
        <v>100</v>
      </c>
      <c r="BH117" s="37">
        <v>100</v>
      </c>
      <c r="BI117" s="37">
        <v>100</v>
      </c>
      <c r="BJ117" s="37">
        <v>100</v>
      </c>
      <c r="BK117" s="37">
        <v>100.54056878035259</v>
      </c>
      <c r="BL117" s="37">
        <v>102.71911469418338</v>
      </c>
      <c r="BM117" s="37">
        <v>102.71911469418338</v>
      </c>
      <c r="BN117" s="37">
        <v>102.71911469418338</v>
      </c>
      <c r="BO117" s="37">
        <v>108.01916756890391</v>
      </c>
      <c r="BP117" s="37">
        <v>108.01916756890391</v>
      </c>
      <c r="BQ117" s="37">
        <v>108.01916756890391</v>
      </c>
      <c r="BR117" s="37">
        <v>108.01916756890391</v>
      </c>
      <c r="BS117" s="37">
        <v>108.01916756890391</v>
      </c>
      <c r="BT117" s="37">
        <v>108.01916756890391</v>
      </c>
      <c r="BU117" s="37">
        <v>108.01916756890391</v>
      </c>
      <c r="BV117" s="37">
        <v>108.01916756890391</v>
      </c>
      <c r="BW117" s="37">
        <v>102.40117115547284</v>
      </c>
      <c r="BX117" s="37">
        <v>102.40117115547284</v>
      </c>
      <c r="BY117" s="37">
        <v>102.26597551801177</v>
      </c>
      <c r="BZ117" s="37">
        <v>102.26597551801177</v>
      </c>
      <c r="CA117" s="37">
        <v>102.26597551801177</v>
      </c>
      <c r="CB117" s="37">
        <v>102.26597551801177</v>
      </c>
      <c r="CC117" s="37">
        <v>103.32241627562621</v>
      </c>
      <c r="CD117" s="37">
        <v>103.32241627562621</v>
      </c>
      <c r="CE117" s="37">
        <v>103.32241627562621</v>
      </c>
      <c r="CF117" s="37">
        <v>103.32241627562621</v>
      </c>
      <c r="CG117" s="37">
        <v>103.32241627562621</v>
      </c>
      <c r="CH117" s="37">
        <v>103.32241627562621</v>
      </c>
      <c r="CI117" s="37">
        <v>103.32241627562621</v>
      </c>
      <c r="CJ117" s="37">
        <v>103.32241627562621</v>
      </c>
      <c r="CK117" s="37">
        <v>103.32241627562621</v>
      </c>
      <c r="CL117" s="37">
        <v>103.32241627562621</v>
      </c>
      <c r="CM117" s="37">
        <v>103.32241627562621</v>
      </c>
      <c r="CN117" s="37">
        <v>103.32241627562621</v>
      </c>
      <c r="CO117" s="37">
        <v>103.35909164713145</v>
      </c>
      <c r="CP117" s="37">
        <v>103.35909164713145</v>
      </c>
      <c r="CQ117" s="37">
        <v>103.35909164713145</v>
      </c>
      <c r="CR117" s="37">
        <v>103.35909164713145</v>
      </c>
      <c r="CS117" s="37">
        <v>103.35909164713145</v>
      </c>
      <c r="CT117" s="37">
        <v>103.35909164713145</v>
      </c>
      <c r="CU117" s="37">
        <v>103.35909164713145</v>
      </c>
      <c r="CV117" s="37">
        <v>103.35909164713145</v>
      </c>
      <c r="CW117" s="37">
        <v>103.35909164713145</v>
      </c>
      <c r="CX117" s="37">
        <v>103.35909164713145</v>
      </c>
      <c r="CY117" s="37">
        <v>103.61163545442966</v>
      </c>
      <c r="CZ117" s="37">
        <v>103.61163545442966</v>
      </c>
      <c r="DA117" s="37">
        <v>103.66807896193406</v>
      </c>
      <c r="DB117" s="37">
        <v>103.66807896193406</v>
      </c>
      <c r="DC117" s="37">
        <v>103.66807896193406</v>
      </c>
      <c r="DD117" s="37">
        <v>103.66807896193406</v>
      </c>
      <c r="DE117" s="37">
        <v>103.66807896193406</v>
      </c>
      <c r="DF117" s="37">
        <v>103.66807896193406</v>
      </c>
      <c r="DG117" s="37">
        <v>103.66807896193406</v>
      </c>
      <c r="DH117" s="37">
        <v>103.66807896193406</v>
      </c>
      <c r="DI117" s="37">
        <v>103.66807896193406</v>
      </c>
      <c r="DJ117" s="37">
        <v>103.66807896193369</v>
      </c>
      <c r="DK117" s="37">
        <v>103.66807896193343</v>
      </c>
      <c r="DL117" s="37">
        <v>103.66807896193343</v>
      </c>
      <c r="DM117" s="37">
        <v>103.66807896193312</v>
      </c>
      <c r="DN117" s="37">
        <v>103.60603985922111</v>
      </c>
      <c r="DO117" s="37">
        <v>103.60603985922111</v>
      </c>
      <c r="DP117" s="37">
        <v>103.60603985922103</v>
      </c>
      <c r="DQ117" s="37">
        <v>103.60603985922103</v>
      </c>
      <c r="DR117" s="37">
        <v>103.60603985922093</v>
      </c>
      <c r="DS117" s="37">
        <v>103.62296859042283</v>
      </c>
      <c r="DT117" s="35">
        <v>100</v>
      </c>
      <c r="DU117" s="37">
        <v>108.3002257631738</v>
      </c>
      <c r="DV117" s="37">
        <v>103.62296859042262</v>
      </c>
      <c r="DW117" s="37">
        <f t="shared" si="3"/>
        <v>8.300225763173799</v>
      </c>
      <c r="DX117" s="37">
        <f t="shared" si="4"/>
        <v>-3.5382916310052792</v>
      </c>
      <c r="DZ117" s="36">
        <f t="shared" si="5"/>
        <v>0.96503701216336824</v>
      </c>
    </row>
    <row r="118" spans="1:130" s="36" customFormat="1">
      <c r="A118" s="2" t="s">
        <v>78</v>
      </c>
      <c r="B118" s="35">
        <v>6.3872350483233337E-2</v>
      </c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>
        <v>100</v>
      </c>
      <c r="AY118" s="35">
        <v>100.00000000000001</v>
      </c>
      <c r="AZ118" s="35">
        <v>100.00000000000001</v>
      </c>
      <c r="BA118" s="35">
        <v>100.00000000000001</v>
      </c>
      <c r="BB118" s="35">
        <v>100.00000000000001</v>
      </c>
      <c r="BC118" s="35">
        <v>100.00000000000001</v>
      </c>
      <c r="BD118" s="35">
        <v>100.00000000000001</v>
      </c>
      <c r="BE118" s="35">
        <v>100.00000000000001</v>
      </c>
      <c r="BF118" s="35">
        <v>100.00000000000001</v>
      </c>
      <c r="BG118" s="35">
        <v>100.00000000000001</v>
      </c>
      <c r="BH118" s="35">
        <v>100.00000000000001</v>
      </c>
      <c r="BI118" s="35">
        <v>100.00000000000001</v>
      </c>
      <c r="BJ118" s="35">
        <v>100.00000000000001</v>
      </c>
      <c r="BK118" s="35">
        <v>100.00000000000001</v>
      </c>
      <c r="BL118" s="35">
        <v>100.00000000000001</v>
      </c>
      <c r="BM118" s="35">
        <v>100.00000000000001</v>
      </c>
      <c r="BN118" s="35">
        <v>100.00000000000001</v>
      </c>
      <c r="BO118" s="35">
        <v>100.00000000000001</v>
      </c>
      <c r="BP118" s="35">
        <v>100.00000000000001</v>
      </c>
      <c r="BQ118" s="35">
        <v>100.00000000000001</v>
      </c>
      <c r="BR118" s="35">
        <v>100.00000000000001</v>
      </c>
      <c r="BS118" s="35">
        <v>100.00000000000001</v>
      </c>
      <c r="BT118" s="35">
        <v>100.00000000000001</v>
      </c>
      <c r="BU118" s="35">
        <v>100.00000000000001</v>
      </c>
      <c r="BV118" s="35">
        <v>100.00000000000001</v>
      </c>
      <c r="BW118" s="35">
        <v>100.00000000000001</v>
      </c>
      <c r="BX118" s="35">
        <v>100.00000000000001</v>
      </c>
      <c r="BY118" s="35">
        <v>100.00000000000001</v>
      </c>
      <c r="BZ118" s="35">
        <v>100.00000000000001</v>
      </c>
      <c r="CA118" s="35">
        <v>100.00000000000001</v>
      </c>
      <c r="CB118" s="35">
        <v>100.00000000000001</v>
      </c>
      <c r="CC118" s="35">
        <v>100.00000000000001</v>
      </c>
      <c r="CD118" s="35">
        <v>100.00000000000001</v>
      </c>
      <c r="CE118" s="35">
        <v>100.00000000000001</v>
      </c>
      <c r="CF118" s="35">
        <v>100.00000000000001</v>
      </c>
      <c r="CG118" s="35">
        <v>100.00000000000001</v>
      </c>
      <c r="CH118" s="35">
        <v>100.00000000000001</v>
      </c>
      <c r="CI118" s="35">
        <v>100.00000000000001</v>
      </c>
      <c r="CJ118" s="35">
        <v>100.00000000000001</v>
      </c>
      <c r="CK118" s="35">
        <v>100.00000000000001</v>
      </c>
      <c r="CL118" s="35">
        <v>100.00000000000001</v>
      </c>
      <c r="CM118" s="35">
        <v>100.00000000000001</v>
      </c>
      <c r="CN118" s="35">
        <v>100.00000000000001</v>
      </c>
      <c r="CO118" s="35">
        <v>100.00000000000001</v>
      </c>
      <c r="CP118" s="35">
        <v>100.00000000000001</v>
      </c>
      <c r="CQ118" s="35">
        <v>100.00000000000001</v>
      </c>
      <c r="CR118" s="35">
        <v>100.00000000000001</v>
      </c>
      <c r="CS118" s="35">
        <v>100.00000000000001</v>
      </c>
      <c r="CT118" s="35">
        <v>100.00000000000001</v>
      </c>
      <c r="CU118" s="35">
        <v>100.00000000000001</v>
      </c>
      <c r="CV118" s="35">
        <v>100.00000000000001</v>
      </c>
      <c r="CW118" s="35">
        <v>100.00000000000001</v>
      </c>
      <c r="CX118" s="35">
        <v>100.00000000000001</v>
      </c>
      <c r="CY118" s="35">
        <v>100.00000000000001</v>
      </c>
      <c r="CZ118" s="35">
        <v>100.00000000000001</v>
      </c>
      <c r="DA118" s="35">
        <v>100.00000000000001</v>
      </c>
      <c r="DB118" s="35">
        <v>100.00000000000001</v>
      </c>
      <c r="DC118" s="35">
        <v>100.00000000000001</v>
      </c>
      <c r="DD118" s="35">
        <v>100.00000000000001</v>
      </c>
      <c r="DE118" s="35">
        <v>100.00000000000001</v>
      </c>
      <c r="DF118" s="35">
        <v>100.00000000000001</v>
      </c>
      <c r="DG118" s="35">
        <v>100.00000000000001</v>
      </c>
      <c r="DH118" s="35">
        <v>100.00000000000001</v>
      </c>
      <c r="DI118" s="35">
        <v>100.00000000000001</v>
      </c>
      <c r="DJ118" s="35">
        <v>100.00000000000001</v>
      </c>
      <c r="DK118" s="35">
        <v>100.00000000000001</v>
      </c>
      <c r="DL118" s="35">
        <v>100.00000000000001</v>
      </c>
      <c r="DM118" s="35">
        <v>100.00000000000001</v>
      </c>
      <c r="DN118" s="35">
        <v>100.00000000000001</v>
      </c>
      <c r="DO118" s="35">
        <v>100.00000000000001</v>
      </c>
      <c r="DP118" s="35">
        <v>100.00000000000001</v>
      </c>
      <c r="DQ118" s="35">
        <v>100.00000000000001</v>
      </c>
      <c r="DR118" s="35">
        <v>100.00000000000001</v>
      </c>
      <c r="DS118" s="35">
        <v>100.00000000000001</v>
      </c>
      <c r="DT118" s="35">
        <v>100</v>
      </c>
      <c r="DU118" s="35">
        <v>135.04424778761003</v>
      </c>
      <c r="DV118" s="35">
        <v>100.00000000000001</v>
      </c>
      <c r="DW118" s="35">
        <f t="shared" si="3"/>
        <v>35.044247787610033</v>
      </c>
      <c r="DX118" s="35">
        <f t="shared" si="4"/>
        <v>0</v>
      </c>
      <c r="DZ118" s="36">
        <f t="shared" si="5"/>
        <v>0.99999999999999989</v>
      </c>
    </row>
    <row r="119" spans="1:130" ht="13.5" customHeight="1">
      <c r="A119" s="1" t="s">
        <v>78</v>
      </c>
      <c r="B119" s="37">
        <v>6.3872350483233337E-2</v>
      </c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>
        <v>100</v>
      </c>
      <c r="AY119" s="37">
        <v>100.00000000000001</v>
      </c>
      <c r="AZ119" s="37">
        <v>100.00000000000001</v>
      </c>
      <c r="BA119" s="37">
        <v>100.00000000000001</v>
      </c>
      <c r="BB119" s="37">
        <v>100.00000000000001</v>
      </c>
      <c r="BC119" s="37">
        <v>100.00000000000001</v>
      </c>
      <c r="BD119" s="37">
        <v>100.00000000000001</v>
      </c>
      <c r="BE119" s="37">
        <v>100.00000000000001</v>
      </c>
      <c r="BF119" s="37">
        <v>100.00000000000001</v>
      </c>
      <c r="BG119" s="37">
        <v>100.00000000000001</v>
      </c>
      <c r="BH119" s="37">
        <v>100.00000000000001</v>
      </c>
      <c r="BI119" s="37">
        <v>100.00000000000001</v>
      </c>
      <c r="BJ119" s="37">
        <v>100.00000000000001</v>
      </c>
      <c r="BK119" s="37">
        <v>100.00000000000001</v>
      </c>
      <c r="BL119" s="37">
        <v>100.00000000000001</v>
      </c>
      <c r="BM119" s="37">
        <v>100.00000000000001</v>
      </c>
      <c r="BN119" s="37">
        <v>100.00000000000001</v>
      </c>
      <c r="BO119" s="37">
        <v>100.00000000000001</v>
      </c>
      <c r="BP119" s="37">
        <v>100.00000000000001</v>
      </c>
      <c r="BQ119" s="37">
        <v>100.00000000000001</v>
      </c>
      <c r="BR119" s="37">
        <v>100.00000000000001</v>
      </c>
      <c r="BS119" s="37">
        <v>100.00000000000001</v>
      </c>
      <c r="BT119" s="37">
        <v>100.00000000000001</v>
      </c>
      <c r="BU119" s="37">
        <v>100.00000000000001</v>
      </c>
      <c r="BV119" s="37">
        <v>100.00000000000001</v>
      </c>
      <c r="BW119" s="37">
        <v>100.00000000000001</v>
      </c>
      <c r="BX119" s="37">
        <v>100.00000000000001</v>
      </c>
      <c r="BY119" s="37">
        <v>100.00000000000001</v>
      </c>
      <c r="BZ119" s="37">
        <v>100.00000000000001</v>
      </c>
      <c r="CA119" s="37">
        <v>100.00000000000001</v>
      </c>
      <c r="CB119" s="37">
        <v>100.00000000000001</v>
      </c>
      <c r="CC119" s="37">
        <v>100.00000000000001</v>
      </c>
      <c r="CD119" s="37">
        <v>100.00000000000001</v>
      </c>
      <c r="CE119" s="37">
        <v>100.00000000000001</v>
      </c>
      <c r="CF119" s="37">
        <v>100.00000000000001</v>
      </c>
      <c r="CG119" s="37">
        <v>100.00000000000001</v>
      </c>
      <c r="CH119" s="37">
        <v>100.00000000000001</v>
      </c>
      <c r="CI119" s="37">
        <v>100.00000000000001</v>
      </c>
      <c r="CJ119" s="37">
        <v>100.00000000000001</v>
      </c>
      <c r="CK119" s="37">
        <v>100.00000000000001</v>
      </c>
      <c r="CL119" s="37">
        <v>100.00000000000001</v>
      </c>
      <c r="CM119" s="37">
        <v>100.00000000000001</v>
      </c>
      <c r="CN119" s="37">
        <v>100.00000000000001</v>
      </c>
      <c r="CO119" s="37">
        <v>100.00000000000001</v>
      </c>
      <c r="CP119" s="37">
        <v>100.00000000000001</v>
      </c>
      <c r="CQ119" s="37">
        <v>100.00000000000001</v>
      </c>
      <c r="CR119" s="37">
        <v>100.00000000000001</v>
      </c>
      <c r="CS119" s="37">
        <v>100.00000000000001</v>
      </c>
      <c r="CT119" s="37">
        <v>100.00000000000001</v>
      </c>
      <c r="CU119" s="37">
        <v>100.00000000000001</v>
      </c>
      <c r="CV119" s="37">
        <v>100.00000000000001</v>
      </c>
      <c r="CW119" s="37">
        <v>100.00000000000001</v>
      </c>
      <c r="CX119" s="37">
        <v>100.00000000000001</v>
      </c>
      <c r="CY119" s="37">
        <v>100.00000000000001</v>
      </c>
      <c r="CZ119" s="37">
        <v>100.00000000000001</v>
      </c>
      <c r="DA119" s="37">
        <v>100.00000000000001</v>
      </c>
      <c r="DB119" s="37">
        <v>100.00000000000001</v>
      </c>
      <c r="DC119" s="37">
        <v>100.00000000000001</v>
      </c>
      <c r="DD119" s="37">
        <v>100.00000000000001</v>
      </c>
      <c r="DE119" s="37">
        <v>100.00000000000001</v>
      </c>
      <c r="DF119" s="37">
        <v>100.00000000000001</v>
      </c>
      <c r="DG119" s="37">
        <v>100.00000000000001</v>
      </c>
      <c r="DH119" s="37">
        <v>100.00000000000001</v>
      </c>
      <c r="DI119" s="37">
        <v>100.00000000000001</v>
      </c>
      <c r="DJ119" s="37">
        <v>100.00000000000001</v>
      </c>
      <c r="DK119" s="37">
        <v>100.00000000000001</v>
      </c>
      <c r="DL119" s="37">
        <v>100.00000000000001</v>
      </c>
      <c r="DM119" s="37">
        <v>100.00000000000001</v>
      </c>
      <c r="DN119" s="37">
        <v>100.00000000000001</v>
      </c>
      <c r="DO119" s="37">
        <v>100.00000000000001</v>
      </c>
      <c r="DP119" s="37">
        <v>100.00000000000001</v>
      </c>
      <c r="DQ119" s="37">
        <v>100.00000000000001</v>
      </c>
      <c r="DR119" s="37">
        <v>100.00000000000001</v>
      </c>
      <c r="DS119" s="37">
        <v>100.00000000000001</v>
      </c>
      <c r="DT119" s="35">
        <v>100</v>
      </c>
      <c r="DU119" s="37">
        <v>135.04424778761003</v>
      </c>
      <c r="DV119" s="37">
        <v>100.00000000000001</v>
      </c>
      <c r="DW119" s="37">
        <f t="shared" si="3"/>
        <v>35.044247787610033</v>
      </c>
      <c r="DX119" s="37">
        <f t="shared" si="4"/>
        <v>0</v>
      </c>
      <c r="DZ119" s="36">
        <f t="shared" si="5"/>
        <v>0.99999999999999989</v>
      </c>
    </row>
    <row r="120" spans="1:130" s="36" customFormat="1" ht="13">
      <c r="A120" s="3" t="s">
        <v>79</v>
      </c>
      <c r="B120" s="35">
        <v>1.3798453770515315</v>
      </c>
      <c r="C120" s="35">
        <v>82.514684183841354</v>
      </c>
      <c r="D120" s="35">
        <v>79.30497028523763</v>
      </c>
      <c r="E120" s="35">
        <v>82.542966687810733</v>
      </c>
      <c r="F120" s="35">
        <v>79.156952565340049</v>
      </c>
      <c r="G120" s="35">
        <v>77.954585848855828</v>
      </c>
      <c r="H120" s="35">
        <v>80.883478875673617</v>
      </c>
      <c r="I120" s="35">
        <v>79.653499989107019</v>
      </c>
      <c r="J120" s="35">
        <v>79.578115916717323</v>
      </c>
      <c r="K120" s="35">
        <v>81.978223724011883</v>
      </c>
      <c r="L120" s="35">
        <v>81.886080200546118</v>
      </c>
      <c r="M120" s="35">
        <v>82.761082099137084</v>
      </c>
      <c r="N120" s="35">
        <v>84.365496712819166</v>
      </c>
      <c r="O120" s="35">
        <v>85.322098695146451</v>
      </c>
      <c r="P120" s="35">
        <v>86.05768610462691</v>
      </c>
      <c r="Q120" s="35">
        <v>89.168559582317243</v>
      </c>
      <c r="R120" s="35">
        <v>89.166062862648943</v>
      </c>
      <c r="S120" s="35">
        <v>89.468068317564729</v>
      </c>
      <c r="T120" s="35">
        <v>89.474406629649252</v>
      </c>
      <c r="U120" s="35">
        <v>88.918921459822897</v>
      </c>
      <c r="V120" s="35">
        <v>89.552822798529633</v>
      </c>
      <c r="W120" s="35">
        <v>89.513077494389407</v>
      </c>
      <c r="X120" s="35">
        <v>89.915571447310171</v>
      </c>
      <c r="Y120" s="35">
        <v>90.189553494323164</v>
      </c>
      <c r="Z120" s="35">
        <v>89.281016491301742</v>
      </c>
      <c r="AA120" s="35">
        <v>89.691335944519523</v>
      </c>
      <c r="AB120" s="35">
        <v>90.041191320499451</v>
      </c>
      <c r="AC120" s="35">
        <v>91.336983144284233</v>
      </c>
      <c r="AD120" s="35">
        <v>91.678431031958752</v>
      </c>
      <c r="AE120" s="35">
        <v>92.888357240356129</v>
      </c>
      <c r="AF120" s="35">
        <v>92.869214311711872</v>
      </c>
      <c r="AG120" s="35">
        <v>93.68243063262544</v>
      </c>
      <c r="AH120" s="35">
        <v>94.596536813203784</v>
      </c>
      <c r="AI120" s="35">
        <v>94.826413122844684</v>
      </c>
      <c r="AJ120" s="35">
        <v>94.597109847550485</v>
      </c>
      <c r="AK120" s="35">
        <v>95.747449437553357</v>
      </c>
      <c r="AL120" s="35">
        <v>96.839124636313457</v>
      </c>
      <c r="AM120" s="35">
        <v>98.126732813334513</v>
      </c>
      <c r="AN120" s="35">
        <v>97.827062710998632</v>
      </c>
      <c r="AO120" s="35">
        <v>97.974735452873972</v>
      </c>
      <c r="AP120" s="35">
        <v>98.283072699703595</v>
      </c>
      <c r="AQ120" s="35">
        <v>98.57019872204387</v>
      </c>
      <c r="AR120" s="35">
        <v>98.504147559925741</v>
      </c>
      <c r="AS120" s="35">
        <v>99.146483247922859</v>
      </c>
      <c r="AT120" s="35">
        <v>99.231149072646872</v>
      </c>
      <c r="AU120" s="35">
        <v>99.787010296263233</v>
      </c>
      <c r="AV120" s="35">
        <v>100.09890214677469</v>
      </c>
      <c r="AW120" s="35">
        <v>99.966253649176736</v>
      </c>
      <c r="AX120" s="35">
        <v>100</v>
      </c>
      <c r="AY120" s="35">
        <v>100.00806291094662</v>
      </c>
      <c r="AZ120" s="35">
        <v>100.7745498894208</v>
      </c>
      <c r="BA120" s="35">
        <v>99.654409631273381</v>
      </c>
      <c r="BB120" s="35">
        <v>99.941085123501864</v>
      </c>
      <c r="BC120" s="35">
        <v>99.986454246306991</v>
      </c>
      <c r="BD120" s="35">
        <v>99.832635938155022</v>
      </c>
      <c r="BE120" s="35">
        <v>99.85393532410275</v>
      </c>
      <c r="BF120" s="35">
        <v>100.82218012747433</v>
      </c>
      <c r="BG120" s="35">
        <v>101.01403981018677</v>
      </c>
      <c r="BH120" s="35">
        <v>100.93087921837929</v>
      </c>
      <c r="BI120" s="35">
        <v>102.02312525775854</v>
      </c>
      <c r="BJ120" s="35">
        <v>102.02602694375123</v>
      </c>
      <c r="BK120" s="35">
        <v>102.18561299086016</v>
      </c>
      <c r="BL120" s="35">
        <v>102.10740958756575</v>
      </c>
      <c r="BM120" s="35">
        <v>102.11658216650578</v>
      </c>
      <c r="BN120" s="35">
        <v>101.07144249990532</v>
      </c>
      <c r="BO120" s="35">
        <v>100.93765492522925</v>
      </c>
      <c r="BP120" s="35">
        <v>100.82594594862491</v>
      </c>
      <c r="BQ120" s="35">
        <v>101.67515647968013</v>
      </c>
      <c r="BR120" s="35">
        <v>101.7053747347871</v>
      </c>
      <c r="BS120" s="35">
        <v>101.29480902833961</v>
      </c>
      <c r="BT120" s="35">
        <v>101.31547563545283</v>
      </c>
      <c r="BU120" s="35">
        <v>100.68624432032387</v>
      </c>
      <c r="BV120" s="35">
        <v>100.45450045637484</v>
      </c>
      <c r="BW120" s="35">
        <v>99.97607969832228</v>
      </c>
      <c r="BX120" s="35">
        <v>99.698196924092727</v>
      </c>
      <c r="BY120" s="35">
        <v>99.813644201131083</v>
      </c>
      <c r="BZ120" s="35">
        <v>100.21833084400063</v>
      </c>
      <c r="CA120" s="35">
        <v>100.13914443883866</v>
      </c>
      <c r="CB120" s="35">
        <v>100.06597963378624</v>
      </c>
      <c r="CC120" s="35">
        <v>100.04099859484789</v>
      </c>
      <c r="CD120" s="35">
        <v>99.898893818819758</v>
      </c>
      <c r="CE120" s="35">
        <v>101.17548678464802</v>
      </c>
      <c r="CF120" s="35">
        <v>100.99344692843363</v>
      </c>
      <c r="CG120" s="35">
        <v>100.96413902132997</v>
      </c>
      <c r="CH120" s="35">
        <v>100.89015427257182</v>
      </c>
      <c r="CI120" s="35">
        <v>100.72615766162475</v>
      </c>
      <c r="CJ120" s="35">
        <v>100.6523184960255</v>
      </c>
      <c r="CK120" s="35">
        <v>100.02622138335499</v>
      </c>
      <c r="CL120" s="35">
        <v>99.938152207120524</v>
      </c>
      <c r="CM120" s="35">
        <v>99.962852173198513</v>
      </c>
      <c r="CN120" s="35">
        <v>100.26954446890853</v>
      </c>
      <c r="CO120" s="35">
        <v>100.31025847577185</v>
      </c>
      <c r="CP120" s="35">
        <v>100.3191808026684</v>
      </c>
      <c r="CQ120" s="35">
        <v>100.32561943449682</v>
      </c>
      <c r="CR120" s="35">
        <v>100.26151737520206</v>
      </c>
      <c r="CS120" s="35">
        <v>100.25458185336456</v>
      </c>
      <c r="CT120" s="35">
        <v>100.41400519570379</v>
      </c>
      <c r="CU120" s="35">
        <v>100.70893490070378</v>
      </c>
      <c r="CV120" s="35">
        <v>100.88913324276471</v>
      </c>
      <c r="CW120" s="35">
        <v>100.89764241707086</v>
      </c>
      <c r="CX120" s="35">
        <v>101.23972858108552</v>
      </c>
      <c r="CY120" s="35">
        <v>100.84537908769481</v>
      </c>
      <c r="CZ120" s="35">
        <v>101.13640047438219</v>
      </c>
      <c r="DA120" s="35">
        <v>102.24470414516351</v>
      </c>
      <c r="DB120" s="35">
        <v>102.24505730844956</v>
      </c>
      <c r="DC120" s="35">
        <v>102.29740028187166</v>
      </c>
      <c r="DD120" s="35">
        <v>102.76019214670279</v>
      </c>
      <c r="DE120" s="35">
        <v>102.01806810830942</v>
      </c>
      <c r="DF120" s="35">
        <v>102.51476440781286</v>
      </c>
      <c r="DG120" s="35">
        <v>102.3463027332358</v>
      </c>
      <c r="DH120" s="35">
        <v>102.35275389094029</v>
      </c>
      <c r="DI120" s="35">
        <v>102.2142915993403</v>
      </c>
      <c r="DJ120" s="35">
        <v>104.11027962129391</v>
      </c>
      <c r="DK120" s="35">
        <v>104.16516402901493</v>
      </c>
      <c r="DL120" s="35">
        <v>104.43824478869381</v>
      </c>
      <c r="DM120" s="35">
        <v>107.78144705245822</v>
      </c>
      <c r="DN120" s="35">
        <v>107.90202697202467</v>
      </c>
      <c r="DO120" s="35">
        <v>108.19978042255242</v>
      </c>
      <c r="DP120" s="35">
        <v>118.87119108449342</v>
      </c>
      <c r="DQ120" s="35">
        <v>129.91014820196034</v>
      </c>
      <c r="DR120" s="35">
        <v>147.89167960369875</v>
      </c>
      <c r="DS120" s="35">
        <v>165.2375325830223</v>
      </c>
      <c r="DT120" s="35">
        <v>100</v>
      </c>
      <c r="DU120" s="35">
        <v>104.54316535359114</v>
      </c>
      <c r="DV120" s="35">
        <v>168.87603595601783</v>
      </c>
      <c r="DW120" s="35">
        <f t="shared" si="3"/>
        <v>4.5431653535911352</v>
      </c>
      <c r="DX120" s="35">
        <f t="shared" si="4"/>
        <v>-2.2986718007091582</v>
      </c>
      <c r="DZ120" s="36">
        <f t="shared" si="5"/>
        <v>0.59215032751031682</v>
      </c>
    </row>
    <row r="121" spans="1:130" s="36" customFormat="1" ht="13">
      <c r="A121" s="3" t="s">
        <v>80</v>
      </c>
      <c r="B121" s="35">
        <v>0.94603512458488714</v>
      </c>
      <c r="C121" s="35">
        <v>84.655446330931611</v>
      </c>
      <c r="D121" s="35">
        <v>81.465938296805149</v>
      </c>
      <c r="E121" s="35">
        <v>85.416877196539588</v>
      </c>
      <c r="F121" s="35">
        <v>81.856705987621822</v>
      </c>
      <c r="G121" s="35">
        <v>80.610680858248216</v>
      </c>
      <c r="H121" s="35">
        <v>83.498638258638707</v>
      </c>
      <c r="I121" s="35">
        <v>82.206805776547824</v>
      </c>
      <c r="J121" s="35">
        <v>81.99612617470369</v>
      </c>
      <c r="K121" s="35">
        <v>84.651259135591999</v>
      </c>
      <c r="L121" s="35">
        <v>84.490777278522756</v>
      </c>
      <c r="M121" s="35">
        <v>85.267255970790117</v>
      </c>
      <c r="N121" s="35">
        <v>87.045555754414522</v>
      </c>
      <c r="O121" s="35">
        <v>86.999735947954093</v>
      </c>
      <c r="P121" s="35">
        <v>87.696917031946612</v>
      </c>
      <c r="Q121" s="35">
        <v>90.926952340683869</v>
      </c>
      <c r="R121" s="35">
        <v>90.732859668217458</v>
      </c>
      <c r="S121" s="35">
        <v>91.050297651052674</v>
      </c>
      <c r="T121" s="35">
        <v>91.010962982389401</v>
      </c>
      <c r="U121" s="35">
        <v>90.514643529270572</v>
      </c>
      <c r="V121" s="35">
        <v>91.139698754901062</v>
      </c>
      <c r="W121" s="35">
        <v>91.026798254860651</v>
      </c>
      <c r="X121" s="35">
        <v>90.618886911285358</v>
      </c>
      <c r="Y121" s="35">
        <v>92.03189059965095</v>
      </c>
      <c r="Z121" s="35">
        <v>90.510310260182649</v>
      </c>
      <c r="AA121" s="35">
        <v>90.807987006221623</v>
      </c>
      <c r="AB121" s="35">
        <v>91.512849744271179</v>
      </c>
      <c r="AC121" s="35">
        <v>93.166283925964393</v>
      </c>
      <c r="AD121" s="35">
        <v>93.222964969664289</v>
      </c>
      <c r="AE121" s="35">
        <v>94.471473995392799</v>
      </c>
      <c r="AF121" s="35">
        <v>94.386815105625317</v>
      </c>
      <c r="AG121" s="35">
        <v>95.009958040767017</v>
      </c>
      <c r="AH121" s="35">
        <v>96.071382883700139</v>
      </c>
      <c r="AI121" s="35">
        <v>96.231035589139012</v>
      </c>
      <c r="AJ121" s="35">
        <v>95.710157804471962</v>
      </c>
      <c r="AK121" s="35">
        <v>96.859623371091175</v>
      </c>
      <c r="AL121" s="35">
        <v>98.169796699970661</v>
      </c>
      <c r="AM121" s="35">
        <v>99.469786846493562</v>
      </c>
      <c r="AN121" s="35">
        <v>99.083730251361629</v>
      </c>
      <c r="AO121" s="35">
        <v>99.089316400424963</v>
      </c>
      <c r="AP121" s="35">
        <v>99.440094533091184</v>
      </c>
      <c r="AQ121" s="35">
        <v>99.393813335202296</v>
      </c>
      <c r="AR121" s="35">
        <v>99.598814643661143</v>
      </c>
      <c r="AS121" s="35">
        <v>99.899741341516048</v>
      </c>
      <c r="AT121" s="35">
        <v>99.811559315577099</v>
      </c>
      <c r="AU121" s="35">
        <v>100.17090978491724</v>
      </c>
      <c r="AV121" s="35">
        <v>100.27386260635585</v>
      </c>
      <c r="AW121" s="35">
        <v>99.937195858675892</v>
      </c>
      <c r="AX121" s="35">
        <v>100</v>
      </c>
      <c r="AY121" s="35">
        <v>100.01176020858652</v>
      </c>
      <c r="AZ121" s="35">
        <v>101.06620710195476</v>
      </c>
      <c r="BA121" s="35">
        <v>99.290202685493171</v>
      </c>
      <c r="BB121" s="35">
        <v>99.306204225349077</v>
      </c>
      <c r="BC121" s="35">
        <v>99.383688547566194</v>
      </c>
      <c r="BD121" s="35">
        <v>99.167555957665044</v>
      </c>
      <c r="BE121" s="35">
        <v>99.198622308660177</v>
      </c>
      <c r="BF121" s="35">
        <v>99.054614703539201</v>
      </c>
      <c r="BG121" s="35">
        <v>99.317840356335168</v>
      </c>
      <c r="BH121" s="35">
        <v>99.21076936587356</v>
      </c>
      <c r="BI121" s="35">
        <v>99.248148798482489</v>
      </c>
      <c r="BJ121" s="35">
        <v>99.2405462686242</v>
      </c>
      <c r="BK121" s="35">
        <v>99.456276657106628</v>
      </c>
      <c r="BL121" s="35">
        <v>99.400291882213182</v>
      </c>
      <c r="BM121" s="35">
        <v>99.392854095260844</v>
      </c>
      <c r="BN121" s="35">
        <v>98.777992997868097</v>
      </c>
      <c r="BO121" s="35">
        <v>98.641471503395977</v>
      </c>
      <c r="BP121" s="35">
        <v>98.510207807226038</v>
      </c>
      <c r="BQ121" s="35">
        <v>99.29837459355538</v>
      </c>
      <c r="BR121" s="35">
        <v>99.351571038684298</v>
      </c>
      <c r="BS121" s="35">
        <v>98.752551046602463</v>
      </c>
      <c r="BT121" s="35">
        <v>98.800424911187307</v>
      </c>
      <c r="BU121" s="35">
        <v>98.610933914796931</v>
      </c>
      <c r="BV121" s="35">
        <v>98.27636896986661</v>
      </c>
      <c r="BW121" s="35">
        <v>97.873699078034463</v>
      </c>
      <c r="BX121" s="35">
        <v>97.895478361062104</v>
      </c>
      <c r="BY121" s="35">
        <v>98.060624276646422</v>
      </c>
      <c r="BZ121" s="35">
        <v>98.160940021973715</v>
      </c>
      <c r="CA121" s="35">
        <v>98.110097432875463</v>
      </c>
      <c r="CB121" s="35">
        <v>98.003136601245316</v>
      </c>
      <c r="CC121" s="35">
        <v>97.917400344164548</v>
      </c>
      <c r="CD121" s="35">
        <v>97.711638019314364</v>
      </c>
      <c r="CE121" s="35">
        <v>97.577951434531201</v>
      </c>
      <c r="CF121" s="35">
        <v>97.30978432780303</v>
      </c>
      <c r="CG121" s="35">
        <v>97.32902673031883</v>
      </c>
      <c r="CH121" s="35">
        <v>97.230682952816238</v>
      </c>
      <c r="CI121" s="35">
        <v>97.081111993766584</v>
      </c>
      <c r="CJ121" s="35">
        <v>96.988036410975241</v>
      </c>
      <c r="CK121" s="35">
        <v>96.840462631486204</v>
      </c>
      <c r="CL121" s="35">
        <v>96.697587600373069</v>
      </c>
      <c r="CM121" s="35">
        <v>96.738465309600116</v>
      </c>
      <c r="CN121" s="35">
        <v>96.826706530151725</v>
      </c>
      <c r="CO121" s="35">
        <v>96.897597623114208</v>
      </c>
      <c r="CP121" s="35">
        <v>96.904230464009188</v>
      </c>
      <c r="CQ121" s="35">
        <v>96.913621570250498</v>
      </c>
      <c r="CR121" s="35">
        <v>96.820608031868218</v>
      </c>
      <c r="CS121" s="35">
        <v>96.686910453483208</v>
      </c>
      <c r="CT121" s="35">
        <v>96.905582042658622</v>
      </c>
      <c r="CU121" s="35">
        <v>97.352207709272434</v>
      </c>
      <c r="CV121" s="35">
        <v>97.613325841949404</v>
      </c>
      <c r="CW121" s="35">
        <v>97.625736950716671</v>
      </c>
      <c r="CX121" s="35">
        <v>97.49368376642812</v>
      </c>
      <c r="CY121" s="35">
        <v>96.910204251546745</v>
      </c>
      <c r="CZ121" s="35">
        <v>97.29054420277518</v>
      </c>
      <c r="DA121" s="35">
        <v>96.959295111559868</v>
      </c>
      <c r="DB121" s="35">
        <v>96.958438885262865</v>
      </c>
      <c r="DC121" s="35">
        <v>97.017925092884568</v>
      </c>
      <c r="DD121" s="35">
        <v>97.735478693771341</v>
      </c>
      <c r="DE121" s="35">
        <v>98.138956653374109</v>
      </c>
      <c r="DF121" s="35">
        <v>98.84905631249508</v>
      </c>
      <c r="DG121" s="35">
        <v>98.532584540021944</v>
      </c>
      <c r="DH121" s="35">
        <v>98.543880898467734</v>
      </c>
      <c r="DI121" s="35">
        <v>98.307994381546237</v>
      </c>
      <c r="DJ121" s="35">
        <v>98.09038445017184</v>
      </c>
      <c r="DK121" s="35">
        <v>98.195654609445867</v>
      </c>
      <c r="DL121" s="35">
        <v>98.59737657194276</v>
      </c>
      <c r="DM121" s="35">
        <v>99.027866373360752</v>
      </c>
      <c r="DN121" s="35">
        <v>99.186982201997864</v>
      </c>
      <c r="DO121" s="35">
        <v>99.595274056575235</v>
      </c>
      <c r="DP121" s="35">
        <v>115.00699630940485</v>
      </c>
      <c r="DQ121" s="35">
        <v>130.30418659136566</v>
      </c>
      <c r="DR121" s="35">
        <v>156.10152837734336</v>
      </c>
      <c r="DS121" s="35">
        <v>181.2146347617965</v>
      </c>
      <c r="DT121" s="35">
        <v>100</v>
      </c>
      <c r="DU121" s="35">
        <v>108.37212111271756</v>
      </c>
      <c r="DV121" s="35">
        <v>186.25863574259145</v>
      </c>
      <c r="DW121" s="35">
        <f t="shared" si="3"/>
        <v>8.372121112717565</v>
      </c>
      <c r="DX121" s="35">
        <f t="shared" si="4"/>
        <v>1.4776352303726981</v>
      </c>
      <c r="DZ121" s="36">
        <f t="shared" si="5"/>
        <v>0.53688785811896278</v>
      </c>
    </row>
    <row r="122" spans="1:130" ht="13.5" customHeight="1">
      <c r="A122" s="1" t="s">
        <v>81</v>
      </c>
      <c r="B122" s="37">
        <v>0.94603512458488714</v>
      </c>
      <c r="C122" s="37">
        <v>84.655446330931611</v>
      </c>
      <c r="D122" s="37">
        <v>81.465938296805149</v>
      </c>
      <c r="E122" s="37">
        <v>85.416877196539588</v>
      </c>
      <c r="F122" s="37">
        <v>81.856705987621822</v>
      </c>
      <c r="G122" s="35">
        <v>80.610680858248216</v>
      </c>
      <c r="H122" s="35">
        <v>83.498638258638707</v>
      </c>
      <c r="I122" s="37">
        <v>82.206805776547824</v>
      </c>
      <c r="J122" s="35">
        <v>81.99612617470369</v>
      </c>
      <c r="K122" s="35">
        <v>84.651259135591999</v>
      </c>
      <c r="L122" s="35">
        <v>84.490777278522756</v>
      </c>
      <c r="M122" s="35">
        <v>85.267255970790117</v>
      </c>
      <c r="N122" s="35">
        <v>87.045555754414522</v>
      </c>
      <c r="O122" s="37">
        <v>86.999735947954093</v>
      </c>
      <c r="P122" s="37">
        <v>87.696917031946612</v>
      </c>
      <c r="Q122" s="37">
        <v>90.926952340683869</v>
      </c>
      <c r="R122" s="37">
        <v>90.732859668217458</v>
      </c>
      <c r="S122" s="37">
        <v>91.050297651052674</v>
      </c>
      <c r="T122" s="35">
        <v>91.010962982389401</v>
      </c>
      <c r="U122" s="37">
        <v>90.514643529270572</v>
      </c>
      <c r="V122" s="37">
        <v>91.139698754901062</v>
      </c>
      <c r="W122" s="37">
        <v>91.026798254860651</v>
      </c>
      <c r="X122" s="37">
        <v>90.618886911285358</v>
      </c>
      <c r="Y122" s="37">
        <v>92.03189059965095</v>
      </c>
      <c r="Z122" s="37">
        <v>90.510310260182649</v>
      </c>
      <c r="AA122" s="37">
        <v>90.807987006221623</v>
      </c>
      <c r="AB122" s="37">
        <v>91.512849744271179</v>
      </c>
      <c r="AC122" s="37">
        <v>93.166283925964393</v>
      </c>
      <c r="AD122" s="37">
        <v>93.222964969664289</v>
      </c>
      <c r="AE122" s="37">
        <v>94.471473995392799</v>
      </c>
      <c r="AF122" s="37">
        <v>94.386815105625317</v>
      </c>
      <c r="AG122" s="37">
        <v>95.009958040767017</v>
      </c>
      <c r="AH122" s="37">
        <v>96.071382883700139</v>
      </c>
      <c r="AI122" s="37">
        <v>96.231035589139012</v>
      </c>
      <c r="AJ122" s="37">
        <v>95.710157804471962</v>
      </c>
      <c r="AK122" s="37">
        <v>96.859623371091175</v>
      </c>
      <c r="AL122" s="37">
        <v>98.169796699970661</v>
      </c>
      <c r="AM122" s="37">
        <v>99.469786846493562</v>
      </c>
      <c r="AN122" s="37">
        <v>99.083730251361629</v>
      </c>
      <c r="AO122" s="37">
        <v>99.089316400424963</v>
      </c>
      <c r="AP122" s="37">
        <v>99.440094533091184</v>
      </c>
      <c r="AQ122" s="37">
        <v>99.393813335202296</v>
      </c>
      <c r="AR122" s="37">
        <v>99.598814643661143</v>
      </c>
      <c r="AS122" s="37">
        <v>99.899741341516048</v>
      </c>
      <c r="AT122" s="37">
        <v>99.811559315577099</v>
      </c>
      <c r="AU122" s="37">
        <v>100.17090978491724</v>
      </c>
      <c r="AV122" s="37">
        <v>100.27386260635585</v>
      </c>
      <c r="AW122" s="37">
        <v>99.966253649176736</v>
      </c>
      <c r="AX122" s="37">
        <v>100</v>
      </c>
      <c r="AY122" s="37">
        <v>100.01176020858652</v>
      </c>
      <c r="AZ122" s="37">
        <v>101.06620710195476</v>
      </c>
      <c r="BA122" s="37">
        <v>99.290202685493171</v>
      </c>
      <c r="BB122" s="37">
        <v>99.306204225349077</v>
      </c>
      <c r="BC122" s="37">
        <v>99.383688547566194</v>
      </c>
      <c r="BD122" s="37">
        <v>99.167555957665044</v>
      </c>
      <c r="BE122" s="37">
        <v>99.198622308660177</v>
      </c>
      <c r="BF122" s="37">
        <v>99.054614703539201</v>
      </c>
      <c r="BG122" s="37">
        <v>99.317840356335168</v>
      </c>
      <c r="BH122" s="37">
        <v>99.21076936587356</v>
      </c>
      <c r="BI122" s="37">
        <v>99.248148798482489</v>
      </c>
      <c r="BJ122" s="37">
        <v>99.2405462686242</v>
      </c>
      <c r="BK122" s="37">
        <v>99.456276657106628</v>
      </c>
      <c r="BL122" s="37">
        <v>99.400291882213182</v>
      </c>
      <c r="BM122" s="37">
        <v>99.392854095260844</v>
      </c>
      <c r="BN122" s="37">
        <v>98.777992997868097</v>
      </c>
      <c r="BO122" s="37">
        <v>98.641471503395977</v>
      </c>
      <c r="BP122" s="37">
        <v>98.510207807226038</v>
      </c>
      <c r="BQ122" s="37">
        <v>99.29837459355538</v>
      </c>
      <c r="BR122" s="37">
        <v>99.351571038684298</v>
      </c>
      <c r="BS122" s="37">
        <v>98.752551046602463</v>
      </c>
      <c r="BT122" s="37">
        <v>98.800424911187307</v>
      </c>
      <c r="BU122" s="37">
        <v>98.610933914796931</v>
      </c>
      <c r="BV122" s="37">
        <v>98.27636896986661</v>
      </c>
      <c r="BW122" s="37">
        <v>97.873699078034463</v>
      </c>
      <c r="BX122" s="37">
        <v>97.895478361062104</v>
      </c>
      <c r="BY122" s="37">
        <v>98.060624276646422</v>
      </c>
      <c r="BZ122" s="37">
        <v>98.160940021973715</v>
      </c>
      <c r="CA122" s="37">
        <v>98.110097432875463</v>
      </c>
      <c r="CB122" s="37">
        <v>98.003136601245316</v>
      </c>
      <c r="CC122" s="37">
        <v>97.917400344164548</v>
      </c>
      <c r="CD122" s="37">
        <v>97.711638019314364</v>
      </c>
      <c r="CE122" s="37">
        <v>97.577951434531201</v>
      </c>
      <c r="CF122" s="37">
        <v>97.30978432780303</v>
      </c>
      <c r="CG122" s="37">
        <v>97.32902673031883</v>
      </c>
      <c r="CH122" s="37">
        <v>97.230682952816238</v>
      </c>
      <c r="CI122" s="37">
        <v>97.081111993766584</v>
      </c>
      <c r="CJ122" s="37">
        <v>96.988036410975241</v>
      </c>
      <c r="CK122" s="37">
        <v>96.840462631486204</v>
      </c>
      <c r="CL122" s="37">
        <v>96.697587600373069</v>
      </c>
      <c r="CM122" s="37">
        <v>96.738465309600116</v>
      </c>
      <c r="CN122" s="37">
        <v>96.826706530151725</v>
      </c>
      <c r="CO122" s="37">
        <v>96.897597623114208</v>
      </c>
      <c r="CP122" s="37">
        <v>96.904230464009188</v>
      </c>
      <c r="CQ122" s="37">
        <v>96.913621570250498</v>
      </c>
      <c r="CR122" s="37">
        <v>96.820608031868218</v>
      </c>
      <c r="CS122" s="37">
        <v>96.686910453483208</v>
      </c>
      <c r="CT122" s="37">
        <v>96.905582042658622</v>
      </c>
      <c r="CU122" s="37">
        <v>97.352207709272434</v>
      </c>
      <c r="CV122" s="37">
        <v>97.613325841949404</v>
      </c>
      <c r="CW122" s="37">
        <v>97.625736950716671</v>
      </c>
      <c r="CX122" s="37">
        <v>97.49368376642812</v>
      </c>
      <c r="CY122" s="37">
        <v>96.910204251546745</v>
      </c>
      <c r="CZ122" s="37">
        <v>97.29054420277518</v>
      </c>
      <c r="DA122" s="37">
        <v>96.959295111559868</v>
      </c>
      <c r="DB122" s="37">
        <v>96.958438885262865</v>
      </c>
      <c r="DC122" s="37">
        <v>97.017925092884568</v>
      </c>
      <c r="DD122" s="37">
        <v>97.735478693771341</v>
      </c>
      <c r="DE122" s="37">
        <v>98.138956653374109</v>
      </c>
      <c r="DF122" s="37">
        <v>98.84905631249508</v>
      </c>
      <c r="DG122" s="37">
        <v>98.532584540021944</v>
      </c>
      <c r="DH122" s="37">
        <v>98.543880898467734</v>
      </c>
      <c r="DI122" s="37">
        <v>98.307994381546237</v>
      </c>
      <c r="DJ122" s="37">
        <v>98.09038445017184</v>
      </c>
      <c r="DK122" s="37">
        <v>98.195654609445867</v>
      </c>
      <c r="DL122" s="37">
        <v>98.59737657194276</v>
      </c>
      <c r="DM122" s="37">
        <v>99.027866373360752</v>
      </c>
      <c r="DN122" s="37">
        <v>99.186982201997864</v>
      </c>
      <c r="DO122" s="37">
        <v>99.595274056575235</v>
      </c>
      <c r="DP122" s="37">
        <v>115.00699630940485</v>
      </c>
      <c r="DQ122" s="37">
        <v>130.30418659136566</v>
      </c>
      <c r="DR122" s="37">
        <v>156.10152837734336</v>
      </c>
      <c r="DS122" s="37">
        <v>181.2146347617965</v>
      </c>
      <c r="DT122" s="35">
        <v>100</v>
      </c>
      <c r="DU122" s="37">
        <v>108.37212111271756</v>
      </c>
      <c r="DV122" s="37">
        <v>186.25863574259145</v>
      </c>
      <c r="DW122" s="37">
        <f t="shared" si="3"/>
        <v>8.372121112717565</v>
      </c>
      <c r="DX122" s="37">
        <f t="shared" si="4"/>
        <v>1.4776352303726981</v>
      </c>
      <c r="DZ122" s="36">
        <f t="shared" si="5"/>
        <v>0.53688785811896278</v>
      </c>
    </row>
    <row r="123" spans="1:130" s="36" customFormat="1" ht="13">
      <c r="A123" s="3" t="s">
        <v>82</v>
      </c>
      <c r="B123" s="35">
        <v>0.43381025246664418</v>
      </c>
      <c r="C123" s="35">
        <v>66.920205284785524</v>
      </c>
      <c r="D123" s="35">
        <v>63.102747426035897</v>
      </c>
      <c r="E123" s="35">
        <v>55.946778830370235</v>
      </c>
      <c r="F123" s="35">
        <v>54.454016744463587</v>
      </c>
      <c r="G123" s="35">
        <v>53.675404774757347</v>
      </c>
      <c r="H123" s="35">
        <v>58.300061899914922</v>
      </c>
      <c r="I123" s="35">
        <v>57.74900971483693</v>
      </c>
      <c r="J123" s="35">
        <v>59.740594037971533</v>
      </c>
      <c r="K123" s="35">
        <v>58.721144696951171</v>
      </c>
      <c r="L123" s="35">
        <v>59.609736546963312</v>
      </c>
      <c r="M123" s="35">
        <v>62.169056741712559</v>
      </c>
      <c r="N123" s="35">
        <v>61.364508327701039</v>
      </c>
      <c r="O123" s="35">
        <v>78.14079336168335</v>
      </c>
      <c r="P123" s="35">
        <v>79.840668180473401</v>
      </c>
      <c r="Q123" s="35">
        <v>81.548204582715542</v>
      </c>
      <c r="R123" s="35">
        <v>85.258639736408639</v>
      </c>
      <c r="S123" s="35">
        <v>85.341732806695731</v>
      </c>
      <c r="T123" s="35">
        <v>85.5811492274606</v>
      </c>
      <c r="U123" s="35">
        <v>84.826937466160359</v>
      </c>
      <c r="V123" s="35">
        <v>85.500290176836799</v>
      </c>
      <c r="W123" s="35">
        <v>85.693308966025469</v>
      </c>
      <c r="X123" s="35">
        <v>88.675230497579179</v>
      </c>
      <c r="Y123" s="35">
        <v>85.3679903979003</v>
      </c>
      <c r="Z123" s="35">
        <v>86.203798893652333</v>
      </c>
      <c r="AA123" s="35">
        <v>86.988376519422005</v>
      </c>
      <c r="AB123" s="35">
        <v>86.339411890471254</v>
      </c>
      <c r="AC123" s="35">
        <v>86.54596336229676</v>
      </c>
      <c r="AD123" s="35">
        <v>87.648425483822024</v>
      </c>
      <c r="AE123" s="35">
        <v>88.584698885728571</v>
      </c>
      <c r="AF123" s="35">
        <v>88.730327848314914</v>
      </c>
      <c r="AG123" s="35">
        <v>90.030832640270901</v>
      </c>
      <c r="AH123" s="35">
        <v>90.443007119793634</v>
      </c>
      <c r="AI123" s="35">
        <v>91.052855427833094</v>
      </c>
      <c r="AJ123" s="35">
        <v>91.652643254701744</v>
      </c>
      <c r="AK123" s="35">
        <v>92.626131533859621</v>
      </c>
      <c r="AL123" s="35">
        <v>92.99255689736286</v>
      </c>
      <c r="AM123" s="35">
        <v>94.159235667979701</v>
      </c>
      <c r="AN123" s="35">
        <v>94.072150820221751</v>
      </c>
      <c r="AO123" s="35">
        <v>94.606342020493116</v>
      </c>
      <c r="AP123" s="35">
        <v>94.740880288286832</v>
      </c>
      <c r="AQ123" s="35">
        <v>96.03159169149248</v>
      </c>
      <c r="AR123" s="35">
        <v>95.073314961614372</v>
      </c>
      <c r="AS123" s="35">
        <v>96.728136927345901</v>
      </c>
      <c r="AT123" s="35">
        <v>97.305101070951565</v>
      </c>
      <c r="AU123" s="35">
        <v>98.46374799092446</v>
      </c>
      <c r="AV123" s="35">
        <v>99.44467670179526</v>
      </c>
      <c r="AW123" s="35">
        <v>99.985080980514084</v>
      </c>
      <c r="AX123" s="35">
        <v>100</v>
      </c>
      <c r="AY123" s="35">
        <v>100.00000000000003</v>
      </c>
      <c r="AZ123" s="35">
        <v>100.13851612621033</v>
      </c>
      <c r="BA123" s="35">
        <v>100.44865679663367</v>
      </c>
      <c r="BB123" s="35">
        <v>101.3256066422198</v>
      </c>
      <c r="BC123" s="35">
        <v>101.30094029098059</v>
      </c>
      <c r="BD123" s="35">
        <v>101.28301434351577</v>
      </c>
      <c r="BE123" s="35">
        <v>101.28301434351577</v>
      </c>
      <c r="BF123" s="35">
        <v>104.67681234636819</v>
      </c>
      <c r="BG123" s="35">
        <v>104.71304012777077</v>
      </c>
      <c r="BH123" s="35">
        <v>104.68202232613721</v>
      </c>
      <c r="BI123" s="35">
        <v>108.07467702594363</v>
      </c>
      <c r="BJ123" s="35">
        <v>108.10048586338048</v>
      </c>
      <c r="BK123" s="35">
        <v>108.13763469586851</v>
      </c>
      <c r="BL123" s="35">
        <v>108.01097784370344</v>
      </c>
      <c r="BM123" s="35">
        <v>108.05637360887997</v>
      </c>
      <c r="BN123" s="35">
        <v>106.07290056377569</v>
      </c>
      <c r="BO123" s="35">
        <v>105.94507500622613</v>
      </c>
      <c r="BP123" s="35">
        <v>105.87601013831976</v>
      </c>
      <c r="BQ123" s="35">
        <v>106.85834229644233</v>
      </c>
      <c r="BR123" s="35">
        <v>106.83845068269176</v>
      </c>
      <c r="BS123" s="35">
        <v>106.83885814383297</v>
      </c>
      <c r="BT123" s="35">
        <v>106.80019230994129</v>
      </c>
      <c r="BU123" s="35">
        <v>105.21199383150201</v>
      </c>
      <c r="BV123" s="35">
        <v>105.20447784968124</v>
      </c>
      <c r="BW123" s="35">
        <v>104.56086279353464</v>
      </c>
      <c r="BX123" s="35">
        <v>103.62948962792136</v>
      </c>
      <c r="BY123" s="35">
        <v>103.63655620754376</v>
      </c>
      <c r="BZ123" s="35">
        <v>104.70500208233352</v>
      </c>
      <c r="CA123" s="35">
        <v>104.56400467706595</v>
      </c>
      <c r="CB123" s="35">
        <v>104.56454082313705</v>
      </c>
      <c r="CC123" s="35">
        <v>104.6720522046469</v>
      </c>
      <c r="CD123" s="35">
        <v>104.66876912955418</v>
      </c>
      <c r="CE123" s="35">
        <v>109.02084033218313</v>
      </c>
      <c r="CF123" s="35">
        <v>109.02662315583093</v>
      </c>
      <c r="CG123" s="35">
        <v>108.89143877866161</v>
      </c>
      <c r="CH123" s="35">
        <v>108.87057517367997</v>
      </c>
      <c r="CI123" s="35">
        <v>108.67511970874692</v>
      </c>
      <c r="CJ123" s="35">
        <v>108.64323051143766</v>
      </c>
      <c r="CK123" s="35">
        <v>106.97358987127083</v>
      </c>
      <c r="CL123" s="35">
        <v>107.00503899469238</v>
      </c>
      <c r="CM123" s="35">
        <v>106.99445921998846</v>
      </c>
      <c r="CN123" s="35">
        <v>107.77754041828464</v>
      </c>
      <c r="CO123" s="35">
        <v>107.75244550697434</v>
      </c>
      <c r="CP123" s="35">
        <v>107.7663606484999</v>
      </c>
      <c r="CQ123" s="35">
        <v>107.7663606484999</v>
      </c>
      <c r="CR123" s="35">
        <v>107.76530752492066</v>
      </c>
      <c r="CS123" s="35">
        <v>108.03480935622703</v>
      </c>
      <c r="CT123" s="35">
        <v>108.06502661766245</v>
      </c>
      <c r="CU123" s="35">
        <v>108.02914415967558</v>
      </c>
      <c r="CV123" s="35">
        <v>108.03287603105829</v>
      </c>
      <c r="CW123" s="35">
        <v>108.03287603105829</v>
      </c>
      <c r="CX123" s="35">
        <v>109.40894531301937</v>
      </c>
      <c r="CY123" s="35">
        <v>109.42704260350786</v>
      </c>
      <c r="CZ123" s="35">
        <v>109.52328182713461</v>
      </c>
      <c r="DA123" s="35">
        <v>113.77090152098921</v>
      </c>
      <c r="DB123" s="35">
        <v>113.77389207013317</v>
      </c>
      <c r="DC123" s="35">
        <v>113.81065737931722</v>
      </c>
      <c r="DD123" s="35">
        <v>113.71787558184218</v>
      </c>
      <c r="DE123" s="35">
        <v>110.47747096400964</v>
      </c>
      <c r="DF123" s="35">
        <v>110.50878620634663</v>
      </c>
      <c r="DG123" s="35">
        <v>110.6630987184255</v>
      </c>
      <c r="DH123" s="35">
        <v>110.65898366645455</v>
      </c>
      <c r="DI123" s="35">
        <v>110.73298002149912</v>
      </c>
      <c r="DJ123" s="35">
        <v>117.23821342603568</v>
      </c>
      <c r="DK123" s="35">
        <v>117.1832187092392</v>
      </c>
      <c r="DL123" s="35">
        <v>117.1757641527454</v>
      </c>
      <c r="DM123" s="35">
        <v>126.87088705814497</v>
      </c>
      <c r="DN123" s="35">
        <v>126.90742949051206</v>
      </c>
      <c r="DO123" s="35">
        <v>126.96412544585182</v>
      </c>
      <c r="DP123" s="35">
        <v>127.29806427314004</v>
      </c>
      <c r="DQ123" s="35">
        <v>129.05084588097392</v>
      </c>
      <c r="DR123" s="35">
        <v>129.98798723304614</v>
      </c>
      <c r="DS123" s="35">
        <v>130.39534117731245</v>
      </c>
      <c r="DT123" s="35">
        <v>100</v>
      </c>
      <c r="DU123" s="35">
        <v>100.68056270158282</v>
      </c>
      <c r="DV123" s="35">
        <v>130.96879457295518</v>
      </c>
      <c r="DW123" s="35">
        <f t="shared" si="3"/>
        <v>0.68056270158281507</v>
      </c>
      <c r="DX123" s="35">
        <f t="shared" si="4"/>
        <v>-9.6322804649847313</v>
      </c>
      <c r="DY123" s="44"/>
      <c r="DZ123" s="36">
        <f t="shared" si="5"/>
        <v>0.76354066116334118</v>
      </c>
    </row>
    <row r="124" spans="1:130">
      <c r="A124" s="1" t="s">
        <v>82</v>
      </c>
      <c r="B124" s="37">
        <v>0.43381025246664418</v>
      </c>
      <c r="C124" s="37">
        <v>66.920205284785524</v>
      </c>
      <c r="D124" s="37">
        <v>63.102747426035897</v>
      </c>
      <c r="E124" s="37">
        <v>55.946778830370235</v>
      </c>
      <c r="F124" s="37">
        <v>54.454016744463587</v>
      </c>
      <c r="G124" s="37">
        <v>53.675404774757347</v>
      </c>
      <c r="H124" s="37">
        <v>58.300061899914922</v>
      </c>
      <c r="I124" s="37">
        <v>57.74900971483693</v>
      </c>
      <c r="J124" s="37">
        <v>59.740594037971533</v>
      </c>
      <c r="K124" s="37">
        <v>58.721144696951171</v>
      </c>
      <c r="L124" s="37">
        <v>59.609736546963312</v>
      </c>
      <c r="M124" s="37">
        <v>62.169056741712559</v>
      </c>
      <c r="N124" s="37">
        <v>61.364508327701039</v>
      </c>
      <c r="O124" s="37">
        <v>78.14079336168335</v>
      </c>
      <c r="P124" s="37">
        <v>79.840668180473401</v>
      </c>
      <c r="Q124" s="37">
        <v>81.548204582715542</v>
      </c>
      <c r="R124" s="37">
        <v>85.258639736408639</v>
      </c>
      <c r="S124" s="37">
        <v>85.341732806695731</v>
      </c>
      <c r="T124" s="37">
        <v>85.5811492274606</v>
      </c>
      <c r="U124" s="37">
        <v>84.826937466160359</v>
      </c>
      <c r="V124" s="37">
        <v>85.500290176836799</v>
      </c>
      <c r="W124" s="37">
        <v>85.693308966025469</v>
      </c>
      <c r="X124" s="37">
        <v>88.675230497579179</v>
      </c>
      <c r="Y124" s="37">
        <v>85.3679903979003</v>
      </c>
      <c r="Z124" s="37">
        <v>86.203798893652333</v>
      </c>
      <c r="AA124" s="37">
        <v>86.988376519422005</v>
      </c>
      <c r="AB124" s="37">
        <v>86.339411890471254</v>
      </c>
      <c r="AC124" s="37">
        <v>86.54596336229676</v>
      </c>
      <c r="AD124" s="37">
        <v>87.648425483822024</v>
      </c>
      <c r="AE124" s="37">
        <v>88.584698885728571</v>
      </c>
      <c r="AF124" s="37">
        <v>88.730327848314914</v>
      </c>
      <c r="AG124" s="37">
        <v>90.030832640270901</v>
      </c>
      <c r="AH124" s="37">
        <v>90.443007119793634</v>
      </c>
      <c r="AI124" s="37">
        <v>91.052855427833094</v>
      </c>
      <c r="AJ124" s="37">
        <v>91.652643254701744</v>
      </c>
      <c r="AK124" s="37">
        <v>92.626131533859621</v>
      </c>
      <c r="AL124" s="37">
        <v>92.99255689736286</v>
      </c>
      <c r="AM124" s="37">
        <v>94.159235667979701</v>
      </c>
      <c r="AN124" s="37">
        <v>94.072150820221751</v>
      </c>
      <c r="AO124" s="37">
        <v>94.606342020493116</v>
      </c>
      <c r="AP124" s="37">
        <v>94.740880288286832</v>
      </c>
      <c r="AQ124" s="37">
        <v>96.03159169149248</v>
      </c>
      <c r="AR124" s="37">
        <v>95.073314961614372</v>
      </c>
      <c r="AS124" s="37">
        <v>96.728136927345901</v>
      </c>
      <c r="AT124" s="37">
        <v>97.305101070951565</v>
      </c>
      <c r="AU124" s="37">
        <v>98.46374799092446</v>
      </c>
      <c r="AV124" s="37">
        <v>99.44467670179526</v>
      </c>
      <c r="AW124" s="37">
        <v>99.985080980514084</v>
      </c>
      <c r="AX124" s="37">
        <v>100</v>
      </c>
      <c r="AY124" s="37">
        <v>100.00000000000003</v>
      </c>
      <c r="AZ124" s="37">
        <v>100.13851612621033</v>
      </c>
      <c r="BA124" s="37">
        <v>100.44865679663367</v>
      </c>
      <c r="BB124" s="37">
        <v>101.3256066422198</v>
      </c>
      <c r="BC124" s="37">
        <v>101.30094029098059</v>
      </c>
      <c r="BD124" s="37">
        <v>101.28301434351577</v>
      </c>
      <c r="BE124" s="37">
        <v>101.28301434351577</v>
      </c>
      <c r="BF124" s="37">
        <v>104.67681234636819</v>
      </c>
      <c r="BG124" s="37">
        <v>104.71304012777077</v>
      </c>
      <c r="BH124" s="37">
        <v>104.68202232613721</v>
      </c>
      <c r="BI124" s="37">
        <v>108.07467702594363</v>
      </c>
      <c r="BJ124" s="37">
        <v>108.10048586338048</v>
      </c>
      <c r="BK124" s="37">
        <v>108.13763469586851</v>
      </c>
      <c r="BL124" s="37">
        <v>108.01097784370344</v>
      </c>
      <c r="BM124" s="37">
        <v>108.05637360887997</v>
      </c>
      <c r="BN124" s="37">
        <v>106.07290056377569</v>
      </c>
      <c r="BO124" s="37">
        <v>105.94507500622613</v>
      </c>
      <c r="BP124" s="37">
        <v>105.87601013831976</v>
      </c>
      <c r="BQ124" s="37">
        <v>106.85834229644233</v>
      </c>
      <c r="BR124" s="37">
        <v>106.83845068269176</v>
      </c>
      <c r="BS124" s="37">
        <v>106.83885814383297</v>
      </c>
      <c r="BT124" s="37">
        <v>106.80019230994129</v>
      </c>
      <c r="BU124" s="37">
        <v>105.21199383150201</v>
      </c>
      <c r="BV124" s="37">
        <v>105.20447784968124</v>
      </c>
      <c r="BW124" s="37">
        <v>104.56086279353464</v>
      </c>
      <c r="BX124" s="37">
        <v>103.62948962792136</v>
      </c>
      <c r="BY124" s="37">
        <v>103.63655620754376</v>
      </c>
      <c r="BZ124" s="37">
        <v>104.70500208233352</v>
      </c>
      <c r="CA124" s="37">
        <v>104.56400467706595</v>
      </c>
      <c r="CB124" s="37">
        <v>104.56454082313705</v>
      </c>
      <c r="CC124" s="37">
        <v>104.6720522046469</v>
      </c>
      <c r="CD124" s="37">
        <v>104.66876912955418</v>
      </c>
      <c r="CE124" s="37">
        <v>109.02084033218313</v>
      </c>
      <c r="CF124" s="37">
        <v>109.02662315583093</v>
      </c>
      <c r="CG124" s="37">
        <v>108.89143877866161</v>
      </c>
      <c r="CH124" s="37">
        <v>108.87057517367997</v>
      </c>
      <c r="CI124" s="37">
        <v>108.67511970874692</v>
      </c>
      <c r="CJ124" s="37">
        <v>108.64323051143766</v>
      </c>
      <c r="CK124" s="37">
        <v>106.97358987127083</v>
      </c>
      <c r="CL124" s="37">
        <v>107.00503899469238</v>
      </c>
      <c r="CM124" s="37">
        <v>106.99445921998846</v>
      </c>
      <c r="CN124" s="37">
        <v>107.77754041828464</v>
      </c>
      <c r="CO124" s="37">
        <v>107.75244550697434</v>
      </c>
      <c r="CP124" s="37">
        <v>107.7663606484999</v>
      </c>
      <c r="CQ124" s="37">
        <v>107.7663606484999</v>
      </c>
      <c r="CR124" s="37">
        <v>107.76530752492066</v>
      </c>
      <c r="CS124" s="37">
        <v>108.03480935622703</v>
      </c>
      <c r="CT124" s="37">
        <v>108.06502661766245</v>
      </c>
      <c r="CU124" s="37">
        <v>108.02914415967558</v>
      </c>
      <c r="CV124" s="37">
        <v>108.03287603105829</v>
      </c>
      <c r="CW124" s="37">
        <v>108.03287603105829</v>
      </c>
      <c r="CX124" s="35">
        <v>109.40894531301937</v>
      </c>
      <c r="CY124" s="35">
        <v>109.42704260350786</v>
      </c>
      <c r="CZ124" s="35">
        <v>109.52328182713461</v>
      </c>
      <c r="DA124" s="35">
        <v>113.77090152098921</v>
      </c>
      <c r="DB124" s="35">
        <v>113.77389207013317</v>
      </c>
      <c r="DC124" s="35">
        <v>113.81065737931722</v>
      </c>
      <c r="DD124" s="35">
        <v>113.71787558184218</v>
      </c>
      <c r="DE124" s="35">
        <v>110.47747096400964</v>
      </c>
      <c r="DF124" s="35">
        <v>110.50878620634663</v>
      </c>
      <c r="DG124" s="35">
        <v>110.6630987184255</v>
      </c>
      <c r="DH124" s="35">
        <v>110.65898366645455</v>
      </c>
      <c r="DI124" s="35">
        <v>110.73298002149912</v>
      </c>
      <c r="DJ124" s="35">
        <v>117.23821342603568</v>
      </c>
      <c r="DK124" s="35">
        <v>117.1832187092392</v>
      </c>
      <c r="DL124" s="35">
        <v>117.1757641527454</v>
      </c>
      <c r="DM124" s="35">
        <v>126.87088705814497</v>
      </c>
      <c r="DN124" s="35">
        <v>126.90742949051206</v>
      </c>
      <c r="DO124" s="35">
        <v>126.96412544585182</v>
      </c>
      <c r="DP124" s="35">
        <v>127.29806427314004</v>
      </c>
      <c r="DQ124" s="35">
        <v>129.05084588097392</v>
      </c>
      <c r="DR124" s="35">
        <v>129.98798723304614</v>
      </c>
      <c r="DS124" s="35">
        <v>130.39534117731245</v>
      </c>
      <c r="DT124" s="35">
        <v>100</v>
      </c>
      <c r="DU124" s="35">
        <v>100.68056270158282</v>
      </c>
      <c r="DV124" s="35">
        <v>130.96879457295518</v>
      </c>
      <c r="DW124" s="37">
        <f t="shared" si="3"/>
        <v>0.68056270158281507</v>
      </c>
      <c r="DX124" s="37">
        <f t="shared" si="4"/>
        <v>-9.6322804649847313</v>
      </c>
      <c r="DY124" s="45"/>
      <c r="DZ124" s="36">
        <f t="shared" si="5"/>
        <v>0.76354066116334118</v>
      </c>
    </row>
    <row r="125" spans="1:130" s="36" customFormat="1" ht="13.5" customHeight="1">
      <c r="A125" s="3" t="s">
        <v>83</v>
      </c>
      <c r="B125" s="35">
        <v>3.9064111685082636</v>
      </c>
      <c r="C125" s="35">
        <v>95.052697215336181</v>
      </c>
      <c r="D125" s="35">
        <v>94.828987720954359</v>
      </c>
      <c r="E125" s="35">
        <v>92.791201585662648</v>
      </c>
      <c r="F125" s="35">
        <v>92.080414167168684</v>
      </c>
      <c r="G125" s="35">
        <v>93.481368972668946</v>
      </c>
      <c r="H125" s="35">
        <v>93.964004799614827</v>
      </c>
      <c r="I125" s="35">
        <v>94.041637860380277</v>
      </c>
      <c r="J125" s="35">
        <v>92.60733360806131</v>
      </c>
      <c r="K125" s="35">
        <v>92.659249279281994</v>
      </c>
      <c r="L125" s="35">
        <v>91.997597377953426</v>
      </c>
      <c r="M125" s="35">
        <v>91.872020657532516</v>
      </c>
      <c r="N125" s="35">
        <v>91.169677434009813</v>
      </c>
      <c r="O125" s="35">
        <v>91.71080593745161</v>
      </c>
      <c r="P125" s="35">
        <v>91.90569140006869</v>
      </c>
      <c r="Q125" s="35">
        <v>92.906470854862306</v>
      </c>
      <c r="R125" s="35">
        <v>92.216259392234448</v>
      </c>
      <c r="S125" s="35">
        <v>92.030406743055366</v>
      </c>
      <c r="T125" s="35">
        <v>92.35088132860858</v>
      </c>
      <c r="U125" s="35">
        <v>92.117004167110252</v>
      </c>
      <c r="V125" s="35">
        <v>91.966050978662565</v>
      </c>
      <c r="W125" s="35">
        <v>92.130454123766214</v>
      </c>
      <c r="X125" s="35">
        <v>92.723060164555221</v>
      </c>
      <c r="Y125" s="35">
        <v>93.412249250984743</v>
      </c>
      <c r="Z125" s="35">
        <v>92.489221024135773</v>
      </c>
      <c r="AA125" s="35">
        <v>95.418355436253862</v>
      </c>
      <c r="AB125" s="35">
        <v>95.630208887807399</v>
      </c>
      <c r="AC125" s="35">
        <v>95.654770504767839</v>
      </c>
      <c r="AD125" s="35">
        <v>95.889037382324759</v>
      </c>
      <c r="AE125" s="35">
        <v>95.645436329901287</v>
      </c>
      <c r="AF125" s="35">
        <v>95.87177581251045</v>
      </c>
      <c r="AG125" s="35">
        <v>96.097183778686897</v>
      </c>
      <c r="AH125" s="35">
        <v>96.381410353900193</v>
      </c>
      <c r="AI125" s="35">
        <v>97.261940519824194</v>
      </c>
      <c r="AJ125" s="35">
        <v>97.728734810578985</v>
      </c>
      <c r="AK125" s="35">
        <v>97.932632351375602</v>
      </c>
      <c r="AL125" s="35">
        <v>97.771641598101994</v>
      </c>
      <c r="AM125" s="35">
        <v>98.18182250239532</v>
      </c>
      <c r="AN125" s="35">
        <v>98.653968260003339</v>
      </c>
      <c r="AO125" s="35">
        <v>99.032382552887313</v>
      </c>
      <c r="AP125" s="35">
        <v>99.176463431326312</v>
      </c>
      <c r="AQ125" s="35">
        <v>99.02444565266984</v>
      </c>
      <c r="AR125" s="35">
        <v>98.901200325460437</v>
      </c>
      <c r="AS125" s="35">
        <v>99.082484829589518</v>
      </c>
      <c r="AT125" s="35">
        <v>98.847676151658476</v>
      </c>
      <c r="AU125" s="35">
        <v>99.142472586802114</v>
      </c>
      <c r="AV125" s="35">
        <v>100.05738331330889</v>
      </c>
      <c r="AW125" s="35">
        <v>99.9333490487126</v>
      </c>
      <c r="AX125" s="35">
        <v>100</v>
      </c>
      <c r="AY125" s="35">
        <v>99.47634880352949</v>
      </c>
      <c r="AZ125" s="35">
        <v>100.57586542294722</v>
      </c>
      <c r="BA125" s="35">
        <v>100.65527020212119</v>
      </c>
      <c r="BB125" s="35">
        <v>100.35219614398936</v>
      </c>
      <c r="BC125" s="35">
        <v>100.05281438152885</v>
      </c>
      <c r="BD125" s="35">
        <v>100.11241606206633</v>
      </c>
      <c r="BE125" s="35">
        <v>100.07119897756532</v>
      </c>
      <c r="BF125" s="35">
        <v>99.645059230281461</v>
      </c>
      <c r="BG125" s="35">
        <v>100.06137134719155</v>
      </c>
      <c r="BH125" s="35">
        <v>99.859040390863967</v>
      </c>
      <c r="BI125" s="35">
        <v>99.587386732503703</v>
      </c>
      <c r="BJ125" s="35">
        <v>99.130358611932294</v>
      </c>
      <c r="BK125" s="35">
        <v>99.044622759199314</v>
      </c>
      <c r="BL125" s="35">
        <v>99.117898025139667</v>
      </c>
      <c r="BM125" s="35">
        <v>98.824023117715811</v>
      </c>
      <c r="BN125" s="35">
        <v>98.789858240049355</v>
      </c>
      <c r="BO125" s="35">
        <v>98.36211903357264</v>
      </c>
      <c r="BP125" s="35">
        <v>98.439958466660158</v>
      </c>
      <c r="BQ125" s="35">
        <v>98.08014977281735</v>
      </c>
      <c r="BR125" s="35">
        <v>96.894150006548983</v>
      </c>
      <c r="BS125" s="35">
        <v>97.003844643669083</v>
      </c>
      <c r="BT125" s="35">
        <v>97.036788285656471</v>
      </c>
      <c r="BU125" s="35">
        <v>97.094515421905825</v>
      </c>
      <c r="BV125" s="35">
        <v>96.944470190065815</v>
      </c>
      <c r="BW125" s="35">
        <v>97.237934809533741</v>
      </c>
      <c r="BX125" s="35">
        <v>97.335784922230175</v>
      </c>
      <c r="BY125" s="35">
        <v>97.431349982673325</v>
      </c>
      <c r="BZ125" s="35">
        <v>97.396331699721898</v>
      </c>
      <c r="CA125" s="35">
        <v>96.966940551748493</v>
      </c>
      <c r="CB125" s="35">
        <v>97.077477889484328</v>
      </c>
      <c r="CC125" s="35">
        <v>97.110142546095958</v>
      </c>
      <c r="CD125" s="35">
        <v>97.020119056925253</v>
      </c>
      <c r="CE125" s="35">
        <v>96.732141864351732</v>
      </c>
      <c r="CF125" s="35">
        <v>96.84669134117361</v>
      </c>
      <c r="CG125" s="35">
        <v>96.829905798971865</v>
      </c>
      <c r="CH125" s="35">
        <v>96.536725573471429</v>
      </c>
      <c r="CI125" s="35">
        <v>96.257773547946073</v>
      </c>
      <c r="CJ125" s="35">
        <v>96.200762967982214</v>
      </c>
      <c r="CK125" s="35">
        <v>95.619866922287912</v>
      </c>
      <c r="CL125" s="35">
        <v>95.280561348701482</v>
      </c>
      <c r="CM125" s="35">
        <v>94.963511483223627</v>
      </c>
      <c r="CN125" s="35">
        <v>95.049625230378638</v>
      </c>
      <c r="CO125" s="35">
        <v>94.760874026900836</v>
      </c>
      <c r="CP125" s="35">
        <v>94.879767100856313</v>
      </c>
      <c r="CQ125" s="35">
        <v>94.970869744782433</v>
      </c>
      <c r="CR125" s="35">
        <v>95.129009627493375</v>
      </c>
      <c r="CS125" s="35">
        <v>95.259171495587296</v>
      </c>
      <c r="CT125" s="35">
        <v>95.585543450855411</v>
      </c>
      <c r="CU125" s="35">
        <v>95.661474563824683</v>
      </c>
      <c r="CV125" s="35">
        <v>96.156577026670504</v>
      </c>
      <c r="CW125" s="35">
        <v>96.501976607560721</v>
      </c>
      <c r="CX125" s="35">
        <v>96.43695274741961</v>
      </c>
      <c r="CY125" s="35">
        <v>96.349178890014457</v>
      </c>
      <c r="CZ125" s="35">
        <v>96.668174862045106</v>
      </c>
      <c r="DA125" s="35">
        <v>96.770306856468125</v>
      </c>
      <c r="DB125" s="35">
        <v>96.823659697306596</v>
      </c>
      <c r="DC125" s="35">
        <v>96.938905998817731</v>
      </c>
      <c r="DD125" s="35">
        <v>99.513731885496284</v>
      </c>
      <c r="DE125" s="35">
        <v>100.61180194760036</v>
      </c>
      <c r="DF125" s="35">
        <v>101.35918723018649</v>
      </c>
      <c r="DG125" s="35">
        <v>102.01054496362207</v>
      </c>
      <c r="DH125" s="35">
        <v>102.22785635503428</v>
      </c>
      <c r="DI125" s="35">
        <v>101.66772115061576</v>
      </c>
      <c r="DJ125" s="35">
        <v>101.93276726398635</v>
      </c>
      <c r="DK125" s="35">
        <v>102.26547682003161</v>
      </c>
      <c r="DL125" s="35">
        <v>103.28632511516176</v>
      </c>
      <c r="DM125" s="35">
        <v>104.05733730823695</v>
      </c>
      <c r="DN125" s="35">
        <v>104.41325178960955</v>
      </c>
      <c r="DO125" s="35">
        <v>104.48569719547983</v>
      </c>
      <c r="DP125" s="35">
        <v>118.73307990837371</v>
      </c>
      <c r="DQ125" s="35">
        <v>137.04241038646279</v>
      </c>
      <c r="DR125" s="35">
        <v>150.84284990499322</v>
      </c>
      <c r="DS125" s="35">
        <v>160.98129822429439</v>
      </c>
      <c r="DT125" s="35">
        <v>100</v>
      </c>
      <c r="DU125" s="35">
        <v>105.16492527322767</v>
      </c>
      <c r="DV125" s="35">
        <v>167.96745479649232</v>
      </c>
      <c r="DW125" s="35">
        <f t="shared" si="3"/>
        <v>5.1649252732276665</v>
      </c>
      <c r="DX125" s="35">
        <f t="shared" si="4"/>
        <v>-2.1793045794651107</v>
      </c>
      <c r="DY125" s="44"/>
      <c r="DZ125" s="36">
        <f t="shared" si="5"/>
        <v>0.59535342796709634</v>
      </c>
    </row>
    <row r="126" spans="1:130" s="36" customFormat="1" ht="13">
      <c r="A126" s="3" t="s">
        <v>84</v>
      </c>
      <c r="B126" s="35">
        <v>2.425701348498134</v>
      </c>
      <c r="C126" s="35">
        <v>87.806013287655517</v>
      </c>
      <c r="D126" s="35">
        <v>88.495143975797163</v>
      </c>
      <c r="E126" s="35">
        <v>88.448086348101796</v>
      </c>
      <c r="F126" s="35">
        <v>92.780214253984553</v>
      </c>
      <c r="G126" s="35">
        <v>93.71352288919627</v>
      </c>
      <c r="H126" s="35">
        <v>96.850969737307096</v>
      </c>
      <c r="I126" s="35">
        <v>97.927645139441125</v>
      </c>
      <c r="J126" s="35">
        <v>97.709818139333919</v>
      </c>
      <c r="K126" s="35">
        <v>97.218091071611809</v>
      </c>
      <c r="L126" s="35">
        <v>96.677593391612646</v>
      </c>
      <c r="M126" s="35">
        <v>95.814975745155536</v>
      </c>
      <c r="N126" s="35">
        <v>94.8586008084051</v>
      </c>
      <c r="O126" s="35">
        <v>94.036161404078513</v>
      </c>
      <c r="P126" s="35">
        <v>94.026313343781254</v>
      </c>
      <c r="Q126" s="35">
        <v>95.55306609120548</v>
      </c>
      <c r="R126" s="35">
        <v>95.008135361293355</v>
      </c>
      <c r="S126" s="35">
        <v>94.412450003359396</v>
      </c>
      <c r="T126" s="35">
        <v>95.128148437537988</v>
      </c>
      <c r="U126" s="35">
        <v>95.183963521194528</v>
      </c>
      <c r="V126" s="35">
        <v>94.646230783993744</v>
      </c>
      <c r="W126" s="35">
        <v>94.752377003794052</v>
      </c>
      <c r="X126" s="35">
        <v>95.612795186468375</v>
      </c>
      <c r="Y126" s="35">
        <v>95.18809179695198</v>
      </c>
      <c r="Z126" s="35">
        <v>95.610962416637406</v>
      </c>
      <c r="AA126" s="35">
        <v>96.391510423683982</v>
      </c>
      <c r="AB126" s="35">
        <v>96.698674747581279</v>
      </c>
      <c r="AC126" s="35">
        <v>96.852159927997349</v>
      </c>
      <c r="AD126" s="35">
        <v>97.216270614259457</v>
      </c>
      <c r="AE126" s="35">
        <v>96.926902789932626</v>
      </c>
      <c r="AF126" s="35">
        <v>97.596731866086841</v>
      </c>
      <c r="AG126" s="35">
        <v>98.027393459389401</v>
      </c>
      <c r="AH126" s="35">
        <v>98.463430516227064</v>
      </c>
      <c r="AI126" s="35">
        <v>98.738192003740664</v>
      </c>
      <c r="AJ126" s="35">
        <v>98.681294654849864</v>
      </c>
      <c r="AK126" s="35">
        <v>98.640682516049068</v>
      </c>
      <c r="AL126" s="35">
        <v>98.745094487276035</v>
      </c>
      <c r="AM126" s="35">
        <v>99.371164781101356</v>
      </c>
      <c r="AN126" s="35">
        <v>100.11984701341332</v>
      </c>
      <c r="AO126" s="35">
        <v>100.5370128155881</v>
      </c>
      <c r="AP126" s="35">
        <v>100.70971197035493</v>
      </c>
      <c r="AQ126" s="35">
        <v>100.40045216985452</v>
      </c>
      <c r="AR126" s="35">
        <v>100.43045433616081</v>
      </c>
      <c r="AS126" s="35">
        <v>100.37433781967657</v>
      </c>
      <c r="AT126" s="35">
        <v>99.939662034436552</v>
      </c>
      <c r="AU126" s="35">
        <v>100.4462087586426</v>
      </c>
      <c r="AV126" s="35">
        <v>100.48495140646689</v>
      </c>
      <c r="AW126" s="35">
        <v>99.876709711211618</v>
      </c>
      <c r="AX126" s="35">
        <v>100</v>
      </c>
      <c r="AY126" s="35">
        <v>99.15669878999671</v>
      </c>
      <c r="AZ126" s="35">
        <v>101.58266242310248</v>
      </c>
      <c r="BA126" s="35">
        <v>101.55919225738076</v>
      </c>
      <c r="BB126" s="35">
        <v>101.04716950536381</v>
      </c>
      <c r="BC126" s="35">
        <v>100.58596494235907</v>
      </c>
      <c r="BD126" s="35">
        <v>100.68118315301668</v>
      </c>
      <c r="BE126" s="35">
        <v>100.29564276220148</v>
      </c>
      <c r="BF126" s="35">
        <v>99.541233997265181</v>
      </c>
      <c r="BG126" s="35">
        <v>100.14539241359958</v>
      </c>
      <c r="BH126" s="35">
        <v>99.894570919514521</v>
      </c>
      <c r="BI126" s="35">
        <v>99.452211742613542</v>
      </c>
      <c r="BJ126" s="35">
        <v>98.678338290017365</v>
      </c>
      <c r="BK126" s="35">
        <v>98.504501594011913</v>
      </c>
      <c r="BL126" s="35">
        <v>98.525655965698988</v>
      </c>
      <c r="BM126" s="35">
        <v>97.975781065496008</v>
      </c>
      <c r="BN126" s="35">
        <v>97.7223916352157</v>
      </c>
      <c r="BO126" s="35">
        <v>97.068773353253235</v>
      </c>
      <c r="BP126" s="35">
        <v>97.21582006553308</v>
      </c>
      <c r="BQ126" s="35">
        <v>96.859932301978574</v>
      </c>
      <c r="BR126" s="35">
        <v>96.948567324136221</v>
      </c>
      <c r="BS126" s="35">
        <v>97.274279030347827</v>
      </c>
      <c r="BT126" s="35">
        <v>97.452133244349454</v>
      </c>
      <c r="BU126" s="35">
        <v>97.640931509847519</v>
      </c>
      <c r="BV126" s="35">
        <v>97.40687226364075</v>
      </c>
      <c r="BW126" s="35">
        <v>97.928531647866819</v>
      </c>
      <c r="BX126" s="35">
        <v>98.06227626613321</v>
      </c>
      <c r="BY126" s="35">
        <v>98.130146122150038</v>
      </c>
      <c r="BZ126" s="35">
        <v>97.967617448847633</v>
      </c>
      <c r="CA126" s="35">
        <v>97.360219081766004</v>
      </c>
      <c r="CB126" s="35">
        <v>97.606610128686526</v>
      </c>
      <c r="CC126" s="35">
        <v>97.703802492800463</v>
      </c>
      <c r="CD126" s="35">
        <v>97.558479728178867</v>
      </c>
      <c r="CE126" s="35">
        <v>97.103046325967028</v>
      </c>
      <c r="CF126" s="35">
        <v>97.208126263473247</v>
      </c>
      <c r="CG126" s="35">
        <v>97.415933550981947</v>
      </c>
      <c r="CH126" s="35">
        <v>96.880927904483087</v>
      </c>
      <c r="CI126" s="35">
        <v>96.42009433042891</v>
      </c>
      <c r="CJ126" s="35">
        <v>96.323553163321407</v>
      </c>
      <c r="CK126" s="35">
        <v>95.404744460846459</v>
      </c>
      <c r="CL126" s="35">
        <v>94.835251404728567</v>
      </c>
      <c r="CM126" s="35">
        <v>94.308478735205995</v>
      </c>
      <c r="CN126" s="35">
        <v>94.452907113984011</v>
      </c>
      <c r="CO126" s="35">
        <v>94.014488187426153</v>
      </c>
      <c r="CP126" s="35">
        <v>94.234672419215954</v>
      </c>
      <c r="CQ126" s="35">
        <v>94.367994511962706</v>
      </c>
      <c r="CR126" s="35">
        <v>94.620896946824715</v>
      </c>
      <c r="CS126" s="35">
        <v>94.827705248480783</v>
      </c>
      <c r="CT126" s="35">
        <v>95.340319564586451</v>
      </c>
      <c r="CU126" s="35">
        <v>95.442274811840591</v>
      </c>
      <c r="CV126" s="35">
        <v>96.164791656124407</v>
      </c>
      <c r="CW126" s="35">
        <v>96.839470021003095</v>
      </c>
      <c r="CX126" s="35">
        <v>96.735286838528026</v>
      </c>
      <c r="CY126" s="35">
        <v>96.540706630510542</v>
      </c>
      <c r="CZ126" s="35">
        <v>97.075086289222796</v>
      </c>
      <c r="DA126" s="35">
        <v>97.353697476863005</v>
      </c>
      <c r="DB126" s="35">
        <v>97.393675507919539</v>
      </c>
      <c r="DC126" s="35">
        <v>97.597294021892296</v>
      </c>
      <c r="DD126" s="35">
        <v>101.45165535525837</v>
      </c>
      <c r="DE126" s="35">
        <v>103.28857229716755</v>
      </c>
      <c r="DF126" s="35">
        <v>104.3581783516546</v>
      </c>
      <c r="DG126" s="35">
        <v>105.47135183793536</v>
      </c>
      <c r="DH126" s="35">
        <v>105.79589101489836</v>
      </c>
      <c r="DI126" s="35">
        <v>105.16892856349115</v>
      </c>
      <c r="DJ126" s="35">
        <v>105.54135016975894</v>
      </c>
      <c r="DK126" s="35">
        <v>106.04753451082938</v>
      </c>
      <c r="DL126" s="35">
        <v>107.68475509442167</v>
      </c>
      <c r="DM126" s="35">
        <v>108.82127861764138</v>
      </c>
      <c r="DN126" s="35">
        <v>109.51313231193436</v>
      </c>
      <c r="DO126" s="35">
        <v>110.22416175287199</v>
      </c>
      <c r="DP126" s="35">
        <v>127.68541149252869</v>
      </c>
      <c r="DQ126" s="35">
        <v>154.68670720149154</v>
      </c>
      <c r="DR126" s="35">
        <v>171.94413729422078</v>
      </c>
      <c r="DS126" s="35">
        <v>184.33837901993175</v>
      </c>
      <c r="DT126" s="35">
        <v>100</v>
      </c>
      <c r="DU126" s="35">
        <v>104.43475702785372</v>
      </c>
      <c r="DV126" s="35">
        <v>191.38310636483678</v>
      </c>
      <c r="DW126" s="35">
        <f t="shared" si="3"/>
        <v>4.4347570278537205</v>
      </c>
      <c r="DX126" s="35">
        <f t="shared" si="4"/>
        <v>-5.478370624131486</v>
      </c>
      <c r="DY126" s="44"/>
      <c r="DZ126" s="36">
        <f t="shared" si="5"/>
        <v>0.522512158462766</v>
      </c>
    </row>
    <row r="127" spans="1:130">
      <c r="A127" s="1" t="s">
        <v>85</v>
      </c>
      <c r="B127" s="37">
        <v>0.70523988071061672</v>
      </c>
      <c r="C127" s="37">
        <v>76.020972601835126</v>
      </c>
      <c r="D127" s="37">
        <v>81.802847603104667</v>
      </c>
      <c r="E127" s="37">
        <v>82.111493440425477</v>
      </c>
      <c r="F127" s="37">
        <v>82.431335898597126</v>
      </c>
      <c r="G127" s="37">
        <v>85.134344682299968</v>
      </c>
      <c r="H127" s="37">
        <v>87.2022657481632</v>
      </c>
      <c r="I127" s="37">
        <v>89.393318597578116</v>
      </c>
      <c r="J127" s="37">
        <v>92.188576155469505</v>
      </c>
      <c r="K127" s="37">
        <v>93.105244043613808</v>
      </c>
      <c r="L127" s="37">
        <v>93.990162835626322</v>
      </c>
      <c r="M127" s="37">
        <v>94.525455611007786</v>
      </c>
      <c r="N127" s="37">
        <v>94.381909254116906</v>
      </c>
      <c r="O127" s="37">
        <v>93.927538702143877</v>
      </c>
      <c r="P127" s="37">
        <v>93.98876067186994</v>
      </c>
      <c r="Q127" s="37">
        <v>93.956625914596231</v>
      </c>
      <c r="R127" s="37">
        <v>92.82535995159671</v>
      </c>
      <c r="S127" s="37">
        <v>92.701298858021403</v>
      </c>
      <c r="T127" s="37">
        <v>93.008392659513206</v>
      </c>
      <c r="U127" s="37">
        <v>93.68305611461173</v>
      </c>
      <c r="V127" s="37">
        <v>92.886202749953355</v>
      </c>
      <c r="W127" s="37">
        <v>92.419603479185284</v>
      </c>
      <c r="X127" s="37">
        <v>93.830576502529922</v>
      </c>
      <c r="Y127" s="37">
        <v>93.74116721202202</v>
      </c>
      <c r="Z127" s="37">
        <v>92.861594479111233</v>
      </c>
      <c r="AA127" s="37">
        <v>93.563359721528926</v>
      </c>
      <c r="AB127" s="37">
        <v>93.278505872763446</v>
      </c>
      <c r="AC127" s="37">
        <v>93.135911700324314</v>
      </c>
      <c r="AD127" s="37">
        <v>93.144699825469033</v>
      </c>
      <c r="AE127" s="37">
        <v>92.949506139296034</v>
      </c>
      <c r="AF127" s="37">
        <v>92.759550358161704</v>
      </c>
      <c r="AG127" s="37">
        <v>93.741554923425468</v>
      </c>
      <c r="AH127" s="37">
        <v>95.218606133411924</v>
      </c>
      <c r="AI127" s="37">
        <v>95.730316766298344</v>
      </c>
      <c r="AJ127" s="37">
        <v>95.353970628504499</v>
      </c>
      <c r="AK127" s="37">
        <v>95.249402582340394</v>
      </c>
      <c r="AL127" s="37">
        <v>94.945490057331099</v>
      </c>
      <c r="AM127" s="37">
        <v>94.983295720259065</v>
      </c>
      <c r="AN127" s="37">
        <v>95.77774679465297</v>
      </c>
      <c r="AO127" s="37">
        <v>95.898439073889719</v>
      </c>
      <c r="AP127" s="37">
        <v>97.347286179821751</v>
      </c>
      <c r="AQ127" s="37">
        <v>96.810587166874157</v>
      </c>
      <c r="AR127" s="37">
        <v>96.9863496697687</v>
      </c>
      <c r="AS127" s="37">
        <v>97.762479479803801</v>
      </c>
      <c r="AT127" s="37">
        <v>97.783864424468263</v>
      </c>
      <c r="AU127" s="37">
        <v>97.602978049300759</v>
      </c>
      <c r="AV127" s="37">
        <v>98.422736795499844</v>
      </c>
      <c r="AW127" s="37">
        <v>98.980303804573964</v>
      </c>
      <c r="AX127" s="37">
        <v>100</v>
      </c>
      <c r="AY127" s="37">
        <v>100.02941808688351</v>
      </c>
      <c r="AZ127" s="37">
        <v>100.76585936451887</v>
      </c>
      <c r="BA127" s="37">
        <v>100.73056737528269</v>
      </c>
      <c r="BB127" s="37">
        <v>99.946772433038021</v>
      </c>
      <c r="BC127" s="37">
        <v>99.87576609264471</v>
      </c>
      <c r="BD127" s="37">
        <v>99.27711678345517</v>
      </c>
      <c r="BE127" s="37">
        <v>99.410650096322001</v>
      </c>
      <c r="BF127" s="37">
        <v>99.290094685877349</v>
      </c>
      <c r="BG127" s="37">
        <v>99.386949618066609</v>
      </c>
      <c r="BH127" s="37">
        <v>99.381987372108753</v>
      </c>
      <c r="BI127" s="37">
        <v>99.392669748092374</v>
      </c>
      <c r="BJ127" s="37">
        <v>99.668581540246848</v>
      </c>
      <c r="BK127" s="37">
        <v>99.165121083911174</v>
      </c>
      <c r="BL127" s="37">
        <v>98.678187397484052</v>
      </c>
      <c r="BM127" s="37">
        <v>98.671825119635358</v>
      </c>
      <c r="BN127" s="37">
        <v>98.966595599261353</v>
      </c>
      <c r="BO127" s="37">
        <v>99.271208975595215</v>
      </c>
      <c r="BP127" s="37">
        <v>99.295802924703793</v>
      </c>
      <c r="BQ127" s="37">
        <v>99.240496970898093</v>
      </c>
      <c r="BR127" s="37">
        <v>99.034908186006064</v>
      </c>
      <c r="BS127" s="37">
        <v>98.203408017358583</v>
      </c>
      <c r="BT127" s="37">
        <v>98.232801931316672</v>
      </c>
      <c r="BU127" s="37">
        <v>98.360263912083482</v>
      </c>
      <c r="BV127" s="37">
        <v>98.337707555856738</v>
      </c>
      <c r="BW127" s="37">
        <v>98.822507638106472</v>
      </c>
      <c r="BX127" s="37">
        <v>98.622928162072455</v>
      </c>
      <c r="BY127" s="37">
        <v>98.685011723796407</v>
      </c>
      <c r="BZ127" s="37">
        <v>98.575683934963109</v>
      </c>
      <c r="CA127" s="37">
        <v>98.538430241475865</v>
      </c>
      <c r="CB127" s="37">
        <v>98.373409151199681</v>
      </c>
      <c r="CC127" s="37">
        <v>98.257996681202712</v>
      </c>
      <c r="CD127" s="37">
        <v>98.358612893367621</v>
      </c>
      <c r="CE127" s="37">
        <v>98.318109774783935</v>
      </c>
      <c r="CF127" s="37">
        <v>98.049147095887449</v>
      </c>
      <c r="CG127" s="37">
        <v>98.017572938323823</v>
      </c>
      <c r="CH127" s="37">
        <v>97.560794140138526</v>
      </c>
      <c r="CI127" s="37">
        <v>97.400268462150152</v>
      </c>
      <c r="CJ127" s="37">
        <v>96.870993391501088</v>
      </c>
      <c r="CK127" s="37">
        <v>96.76563998299838</v>
      </c>
      <c r="CL127" s="37">
        <v>96.757094948700484</v>
      </c>
      <c r="CM127" s="37">
        <v>96.208310919647516</v>
      </c>
      <c r="CN127" s="37">
        <v>95.966565038316546</v>
      </c>
      <c r="CO127" s="37">
        <v>95.400064507596525</v>
      </c>
      <c r="CP127" s="37">
        <v>95.328114713996868</v>
      </c>
      <c r="CQ127" s="37">
        <v>95.326787882970876</v>
      </c>
      <c r="CR127" s="37">
        <v>95.355052114009567</v>
      </c>
      <c r="CS127" s="37">
        <v>95.251414039336993</v>
      </c>
      <c r="CT127" s="37">
        <v>95.50630760704199</v>
      </c>
      <c r="CU127" s="37">
        <v>95.218938532878212</v>
      </c>
      <c r="CV127" s="37">
        <v>95.217289407426875</v>
      </c>
      <c r="CW127" s="37">
        <v>95.209396660351459</v>
      </c>
      <c r="CX127" s="37">
        <v>95.14327669418094</v>
      </c>
      <c r="CY127" s="37">
        <v>94.139662612243882</v>
      </c>
      <c r="CZ127" s="37">
        <v>92.934047818843823</v>
      </c>
      <c r="DA127" s="37">
        <v>92.852451219288682</v>
      </c>
      <c r="DB127" s="37">
        <v>92.938814883201346</v>
      </c>
      <c r="DC127" s="37">
        <v>92.496722509255036</v>
      </c>
      <c r="DD127" s="37">
        <v>91.860741463872827</v>
      </c>
      <c r="DE127" s="37">
        <v>91.908343230811326</v>
      </c>
      <c r="DF127" s="37">
        <v>92.041288694154105</v>
      </c>
      <c r="DG127" s="37">
        <v>91.806049430367736</v>
      </c>
      <c r="DH127" s="37">
        <v>92.18236127540635</v>
      </c>
      <c r="DI127" s="37">
        <v>92.923715378402591</v>
      </c>
      <c r="DJ127" s="37">
        <v>93.920197910584704</v>
      </c>
      <c r="DK127" s="37">
        <v>93.966278273154614</v>
      </c>
      <c r="DL127" s="37">
        <v>93.923706009537469</v>
      </c>
      <c r="DM127" s="37">
        <v>93.706810550168555</v>
      </c>
      <c r="DN127" s="37">
        <v>94.261732394414722</v>
      </c>
      <c r="DO127" s="37">
        <v>94.476204931619208</v>
      </c>
      <c r="DP127" s="37">
        <v>106.88729255815061</v>
      </c>
      <c r="DQ127" s="37">
        <v>118.21015025412842</v>
      </c>
      <c r="DR127" s="37">
        <v>125.75281363197104</v>
      </c>
      <c r="DS127" s="37">
        <v>143.68474291097229</v>
      </c>
      <c r="DT127" s="35">
        <v>100</v>
      </c>
      <c r="DU127" s="37">
        <v>101.57946878749723</v>
      </c>
      <c r="DV127" s="37">
        <v>144.29977016749345</v>
      </c>
      <c r="DW127" s="37">
        <f t="shared" si="3"/>
        <v>1.579468787497234</v>
      </c>
      <c r="DX127" s="37">
        <f t="shared" si="4"/>
        <v>8.4806232086390878</v>
      </c>
      <c r="DY127" s="45"/>
      <c r="DZ127" s="36">
        <f t="shared" si="5"/>
        <v>0.69300179677297291</v>
      </c>
    </row>
    <row r="128" spans="1:130" ht="13.5" customHeight="1">
      <c r="A128" s="1" t="s">
        <v>86</v>
      </c>
      <c r="B128" s="37">
        <v>0.13833822831662002</v>
      </c>
      <c r="C128" s="37"/>
      <c r="D128" s="37"/>
      <c r="E128" s="37"/>
      <c r="F128" s="37">
        <v>100.63754404637544</v>
      </c>
      <c r="G128" s="37">
        <v>99.894863686700717</v>
      </c>
      <c r="H128" s="37">
        <v>99.894863686699551</v>
      </c>
      <c r="I128" s="37">
        <v>99.894863686699551</v>
      </c>
      <c r="J128" s="37">
        <v>94.347931664363628</v>
      </c>
      <c r="K128" s="37">
        <v>98.14516230485242</v>
      </c>
      <c r="L128" s="37">
        <v>98.14516230485242</v>
      </c>
      <c r="M128" s="37">
        <v>98.14516230485242</v>
      </c>
      <c r="N128" s="37">
        <v>100.43978638502365</v>
      </c>
      <c r="O128" s="37">
        <v>100.43665979113925</v>
      </c>
      <c r="P128" s="37">
        <v>97.121577092411059</v>
      </c>
      <c r="Q128" s="37">
        <v>94.183416293580606</v>
      </c>
      <c r="R128" s="37">
        <v>91.269880565563597</v>
      </c>
      <c r="S128" s="37">
        <v>92.596762089225763</v>
      </c>
      <c r="T128" s="37">
        <v>91.31583310582289</v>
      </c>
      <c r="U128" s="37">
        <v>90.903665224312803</v>
      </c>
      <c r="V128" s="37">
        <v>91.31583310582289</v>
      </c>
      <c r="W128" s="37">
        <v>91.31583310582289</v>
      </c>
      <c r="X128" s="37">
        <v>91.31583310582289</v>
      </c>
      <c r="Y128" s="37">
        <v>78.344143715122854</v>
      </c>
      <c r="Z128" s="37">
        <v>91.31583310582289</v>
      </c>
      <c r="AA128" s="37">
        <v>91.31583310582289</v>
      </c>
      <c r="AB128" s="37">
        <v>90.309987645871587</v>
      </c>
      <c r="AC128" s="37">
        <v>90.166302857738856</v>
      </c>
      <c r="AD128" s="37">
        <v>90.166302857738856</v>
      </c>
      <c r="AE128" s="37">
        <v>89.974716214492261</v>
      </c>
      <c r="AF128" s="37">
        <v>89.974716214492261</v>
      </c>
      <c r="AG128" s="37">
        <v>89.304152574524721</v>
      </c>
      <c r="AH128" s="37">
        <v>89.706482447621681</v>
      </c>
      <c r="AI128" s="37">
        <v>90.854101192487121</v>
      </c>
      <c r="AJ128" s="37">
        <v>90.761756887540855</v>
      </c>
      <c r="AK128" s="37">
        <v>90.761756887540855</v>
      </c>
      <c r="AL128" s="37">
        <v>95.582131683456723</v>
      </c>
      <c r="AM128" s="37">
        <v>95.259970670891917</v>
      </c>
      <c r="AN128" s="37">
        <v>94.948998185318572</v>
      </c>
      <c r="AO128" s="37">
        <v>93.532408082666691</v>
      </c>
      <c r="AP128" s="37">
        <v>91.407460597062183</v>
      </c>
      <c r="AQ128" s="37">
        <v>92.013801884326625</v>
      </c>
      <c r="AR128" s="37">
        <v>91.936250952115586</v>
      </c>
      <c r="AS128" s="37">
        <v>90.599808932786956</v>
      </c>
      <c r="AT128" s="37">
        <v>90.599808932786956</v>
      </c>
      <c r="AU128" s="37">
        <v>97.802269951626485</v>
      </c>
      <c r="AV128" s="37">
        <v>99.636243015221794</v>
      </c>
      <c r="AW128" s="37">
        <v>98.372614724475497</v>
      </c>
      <c r="AX128" s="37">
        <v>100</v>
      </c>
      <c r="AY128" s="37">
        <v>100</v>
      </c>
      <c r="AZ128" s="37">
        <v>99.562333302983504</v>
      </c>
      <c r="BA128" s="37">
        <v>100</v>
      </c>
      <c r="BB128" s="37">
        <v>99.562333302983504</v>
      </c>
      <c r="BC128" s="37">
        <v>99.372958629180118</v>
      </c>
      <c r="BD128" s="37">
        <v>99.372958629180118</v>
      </c>
      <c r="BE128" s="37">
        <v>99.372958629180118</v>
      </c>
      <c r="BF128" s="37">
        <v>99.411022606141501</v>
      </c>
      <c r="BG128" s="37">
        <v>99.420886573273464</v>
      </c>
      <c r="BH128" s="37">
        <v>99.369771286407669</v>
      </c>
      <c r="BI128" s="37">
        <v>99.369771286407669</v>
      </c>
      <c r="BJ128" s="37">
        <v>99.369771286407669</v>
      </c>
      <c r="BK128" s="37">
        <v>99.55110248021596</v>
      </c>
      <c r="BL128" s="37">
        <v>99.542494548791908</v>
      </c>
      <c r="BM128" s="37">
        <v>99.542494548791908</v>
      </c>
      <c r="BN128" s="37">
        <v>99.285637686808613</v>
      </c>
      <c r="BO128" s="37">
        <v>99.285637686808613</v>
      </c>
      <c r="BP128" s="37">
        <v>98.697308168409933</v>
      </c>
      <c r="BQ128" s="37">
        <v>98.493626635913486</v>
      </c>
      <c r="BR128" s="37">
        <v>98.493626635913486</v>
      </c>
      <c r="BS128" s="37">
        <v>98.716660684406747</v>
      </c>
      <c r="BT128" s="37">
        <v>98.716660684406747</v>
      </c>
      <c r="BU128" s="37">
        <v>98.716660684406747</v>
      </c>
      <c r="BV128" s="37">
        <v>98.716660684406747</v>
      </c>
      <c r="BW128" s="37">
        <v>99.062981719753935</v>
      </c>
      <c r="BX128" s="37">
        <v>99.163598063024097</v>
      </c>
      <c r="BY128" s="37">
        <v>99.255490128917089</v>
      </c>
      <c r="BZ128" s="37">
        <v>98.909169093569901</v>
      </c>
      <c r="CA128" s="37">
        <v>97.837710606615801</v>
      </c>
      <c r="CB128" s="37">
        <v>97.837710606615801</v>
      </c>
      <c r="CC128" s="37">
        <v>98.351360075852497</v>
      </c>
      <c r="CD128" s="37">
        <v>99.059517372541791</v>
      </c>
      <c r="CE128" s="37">
        <v>99.059517372541791</v>
      </c>
      <c r="CF128" s="37">
        <v>99.056331624441142</v>
      </c>
      <c r="CG128" s="37">
        <v>99.357004321408297</v>
      </c>
      <c r="CH128" s="37">
        <v>99.358214041961602</v>
      </c>
      <c r="CI128" s="37">
        <v>100.14528203789686</v>
      </c>
      <c r="CJ128" s="37">
        <v>100.14169842011945</v>
      </c>
      <c r="CK128" s="37">
        <v>100.22921417583991</v>
      </c>
      <c r="CL128" s="37">
        <v>100.04973716814385</v>
      </c>
      <c r="CM128" s="37">
        <v>100.25497260891095</v>
      </c>
      <c r="CN128" s="37">
        <v>100.25497260891095</v>
      </c>
      <c r="CO128" s="37">
        <v>100.25497260891095</v>
      </c>
      <c r="CP128" s="37">
        <v>99.854003085045619</v>
      </c>
      <c r="CQ128" s="37">
        <v>99.845670390171378</v>
      </c>
      <c r="CR128" s="37">
        <v>99.845670390171378</v>
      </c>
      <c r="CS128" s="37">
        <v>99.845670390171378</v>
      </c>
      <c r="CT128" s="37">
        <v>100.24176084271562</v>
      </c>
      <c r="CU128" s="37">
        <v>100.24176084271562</v>
      </c>
      <c r="CV128" s="37">
        <v>100.24176084271562</v>
      </c>
      <c r="CW128" s="37">
        <v>100.24176084271562</v>
      </c>
      <c r="CX128" s="37">
        <v>99.215121210882089</v>
      </c>
      <c r="CY128" s="37">
        <v>99.215121210882089</v>
      </c>
      <c r="CZ128" s="37">
        <v>99.215121210882089</v>
      </c>
      <c r="DA128" s="37">
        <v>99.266772745422031</v>
      </c>
      <c r="DB128" s="37">
        <v>99.266772745422031</v>
      </c>
      <c r="DC128" s="37">
        <v>99.505935450830322</v>
      </c>
      <c r="DD128" s="37">
        <v>99.465367383969891</v>
      </c>
      <c r="DE128" s="37">
        <v>99.678279133401844</v>
      </c>
      <c r="DF128" s="37">
        <v>99.239764646047021</v>
      </c>
      <c r="DG128" s="37">
        <v>99.678279133401844</v>
      </c>
      <c r="DH128" s="37">
        <v>99.678279133401844</v>
      </c>
      <c r="DI128" s="37">
        <v>99.678279133401844</v>
      </c>
      <c r="DJ128" s="37">
        <v>99.678279133401844</v>
      </c>
      <c r="DK128" s="37">
        <v>99.678279133401844</v>
      </c>
      <c r="DL128" s="37">
        <v>99.678279133401688</v>
      </c>
      <c r="DM128" s="37">
        <v>101.23287719498509</v>
      </c>
      <c r="DN128" s="37">
        <v>101.23287719498509</v>
      </c>
      <c r="DO128" s="37">
        <v>101.23287719498505</v>
      </c>
      <c r="DP128" s="37">
        <v>110.34189782638782</v>
      </c>
      <c r="DQ128" s="37">
        <v>124.11251933094854</v>
      </c>
      <c r="DR128" s="37">
        <v>123.67012115548923</v>
      </c>
      <c r="DS128" s="37">
        <v>124.13159102544846</v>
      </c>
      <c r="DT128" s="35">
        <v>100</v>
      </c>
      <c r="DU128" s="37">
        <v>104.02031832927646</v>
      </c>
      <c r="DV128" s="37">
        <v>124.25255799757579</v>
      </c>
      <c r="DW128" s="37">
        <f t="shared" si="3"/>
        <v>4.0203183292764777</v>
      </c>
      <c r="DX128" s="37">
        <f t="shared" si="4"/>
        <v>0.32275925045574638</v>
      </c>
      <c r="DY128" s="45"/>
      <c r="DZ128" s="36">
        <f t="shared" si="5"/>
        <v>0.80481240476313598</v>
      </c>
    </row>
    <row r="129" spans="1:134">
      <c r="A129" s="1" t="s">
        <v>87</v>
      </c>
      <c r="B129" s="37">
        <v>1.5821232394708971</v>
      </c>
      <c r="C129" s="37">
        <v>100.73687005709364</v>
      </c>
      <c r="D129" s="37">
        <v>99.216139221064068</v>
      </c>
      <c r="E129" s="37">
        <v>99.006410233982947</v>
      </c>
      <c r="F129" s="37">
        <v>96.706250165157087</v>
      </c>
      <c r="G129" s="37">
        <v>96.997251205086556</v>
      </c>
      <c r="H129" s="37">
        <v>100.88577802209541</v>
      </c>
      <c r="I129" s="37">
        <v>101.55985643652784</v>
      </c>
      <c r="J129" s="37">
        <v>100.46489900034304</v>
      </c>
      <c r="K129" s="37">
        <v>98.970353023344245</v>
      </c>
      <c r="L129" s="37">
        <v>97.747208121434639</v>
      </c>
      <c r="M129" s="37">
        <v>96.186038586923161</v>
      </c>
      <c r="N129" s="37">
        <v>94.583079016664357</v>
      </c>
      <c r="O129" s="37">
        <v>93.524931604985881</v>
      </c>
      <c r="P129" s="37">
        <v>93.772407926505835</v>
      </c>
      <c r="Q129" s="37">
        <v>96.384447726539449</v>
      </c>
      <c r="R129" s="37">
        <v>96.307985944157977</v>
      </c>
      <c r="S129" s="37">
        <v>95.333965497513148</v>
      </c>
      <c r="T129" s="37">
        <v>96.406383413392291</v>
      </c>
      <c r="U129" s="37">
        <v>96.227263184743776</v>
      </c>
      <c r="V129" s="37">
        <v>95.721977118224402</v>
      </c>
      <c r="W129" s="37">
        <v>96.092708947408511</v>
      </c>
      <c r="X129" s="37">
        <v>96.782947907352721</v>
      </c>
      <c r="Y129" s="37">
        <v>97.305872999819087</v>
      </c>
      <c r="Z129" s="37">
        <v>97.212066826421918</v>
      </c>
      <c r="AA129" s="37">
        <v>98.095982492737889</v>
      </c>
      <c r="AB129" s="37">
        <v>98.781849472521614</v>
      </c>
      <c r="AC129" s="37">
        <v>99.093297653677126</v>
      </c>
      <c r="AD129" s="37">
        <v>99.647632502227296</v>
      </c>
      <c r="AE129" s="37">
        <v>99.30773622896767</v>
      </c>
      <c r="AF129" s="37">
        <v>100.4193877374217</v>
      </c>
      <c r="AG129" s="37">
        <v>100.70057456281208</v>
      </c>
      <c r="AH129" s="37">
        <v>100.67552130322886</v>
      </c>
      <c r="AI129" s="37">
        <v>100.76834025529948</v>
      </c>
      <c r="AJ129" s="37">
        <v>100.8569383325147</v>
      </c>
      <c r="AK129" s="37">
        <v>100.84128382290783</v>
      </c>
      <c r="AL129" s="37">
        <v>100.71535266164945</v>
      </c>
      <c r="AM129" s="37">
        <v>101.68655682586989</v>
      </c>
      <c r="AN129" s="37">
        <v>102.50749180102616</v>
      </c>
      <c r="AO129" s="37">
        <v>103.21715282951737</v>
      </c>
      <c r="AP129" s="37">
        <v>103.02190462797272</v>
      </c>
      <c r="AQ129" s="37">
        <v>102.73396843228852</v>
      </c>
      <c r="AR129" s="37">
        <v>102.70840141466803</v>
      </c>
      <c r="AS129" s="37">
        <v>102.39325619038142</v>
      </c>
      <c r="AT129" s="37">
        <v>101.71728157123731</v>
      </c>
      <c r="AU129" s="37">
        <v>101.94477564488724</v>
      </c>
      <c r="AV129" s="37">
        <v>101.47840423127091</v>
      </c>
      <c r="AW129" s="37">
        <v>100.40780299736514</v>
      </c>
      <c r="AX129" s="37">
        <v>100</v>
      </c>
      <c r="AY129" s="37">
        <v>98.693942646926416</v>
      </c>
      <c r="AZ129" s="37">
        <v>102.12341096995991</v>
      </c>
      <c r="BA129" s="37">
        <v>102.06488940380741</v>
      </c>
      <c r="BB129" s="37">
        <v>101.66750898658351</v>
      </c>
      <c r="BC129" s="37">
        <v>101.00860312861002</v>
      </c>
      <c r="BD129" s="37">
        <v>101.42144221288544</v>
      </c>
      <c r="BE129" s="37">
        <v>100.77081093596783</v>
      </c>
      <c r="BF129" s="37">
        <v>99.664566153883314</v>
      </c>
      <c r="BG129" s="37">
        <v>100.54682192626866</v>
      </c>
      <c r="BH129" s="37">
        <v>100.16894538065766</v>
      </c>
      <c r="BI129" s="37">
        <v>99.485961361122634</v>
      </c>
      <c r="BJ129" s="37">
        <v>98.176474321662965</v>
      </c>
      <c r="BK129" s="37">
        <v>98.118513886247825</v>
      </c>
      <c r="BL129" s="37">
        <v>98.368753588796423</v>
      </c>
      <c r="BM129" s="37">
        <v>97.5285248874589</v>
      </c>
      <c r="BN129" s="37">
        <v>97.031093437264133</v>
      </c>
      <c r="BO129" s="37">
        <v>95.893186980779731</v>
      </c>
      <c r="BP129" s="37">
        <v>96.159117742226769</v>
      </c>
      <c r="BQ129" s="37">
        <v>95.655935372170987</v>
      </c>
      <c r="BR129" s="37">
        <v>95.883472326261284</v>
      </c>
      <c r="BS129" s="37">
        <v>96.73399536772429</v>
      </c>
      <c r="BT129" s="37">
        <v>96.993577830152276</v>
      </c>
      <c r="BU129" s="37">
        <v>97.226225278795255</v>
      </c>
      <c r="BV129" s="37">
        <v>96.877421738457784</v>
      </c>
      <c r="BW129" s="37">
        <v>97.430842647333193</v>
      </c>
      <c r="BX129" s="37">
        <v>97.716064941543948</v>
      </c>
      <c r="BY129" s="37">
        <v>97.784413607000758</v>
      </c>
      <c r="BZ129" s="37">
        <v>97.614240854291893</v>
      </c>
      <c r="CA129" s="37">
        <v>96.79327410116538</v>
      </c>
      <c r="CB129" s="37">
        <v>97.244598328621237</v>
      </c>
      <c r="CC129" s="37">
        <v>97.400146115025237</v>
      </c>
      <c r="CD129" s="37">
        <v>97.070567859450989</v>
      </c>
      <c r="CE129" s="37">
        <v>96.390354727800258</v>
      </c>
      <c r="CF129" s="37">
        <v>96.671632730256221</v>
      </c>
      <c r="CG129" s="37">
        <v>96.978025577763972</v>
      </c>
      <c r="CH129" s="37">
        <v>96.3612641148911</v>
      </c>
      <c r="CI129" s="37">
        <v>95.657452252222527</v>
      </c>
      <c r="CJ129" s="37">
        <v>95.74567647919892</v>
      </c>
      <c r="CK129" s="37">
        <v>94.376274397297209</v>
      </c>
      <c r="CL129" s="37">
        <v>93.522633410138695</v>
      </c>
      <c r="CM129" s="37">
        <v>92.941666848268</v>
      </c>
      <c r="CN129" s="37">
        <v>93.270863042775261</v>
      </c>
      <c r="CO129" s="37">
        <v>92.85120255231115</v>
      </c>
      <c r="CP129" s="37">
        <v>93.25591973830015</v>
      </c>
      <c r="CQ129" s="37">
        <v>93.461648367044475</v>
      </c>
      <c r="CR129" s="37">
        <v>93.836797849429701</v>
      </c>
      <c r="CS129" s="37">
        <v>94.200072255170099</v>
      </c>
      <c r="CT129" s="37">
        <v>94.837755623903192</v>
      </c>
      <c r="CU129" s="37">
        <v>95.122169063455786</v>
      </c>
      <c r="CV129" s="37">
        <v>96.230662427800084</v>
      </c>
      <c r="CW129" s="37">
        <v>97.268593265630344</v>
      </c>
      <c r="CX129" s="37">
        <v>97.228101261101088</v>
      </c>
      <c r="CY129" s="37">
        <v>97.377138451481173</v>
      </c>
      <c r="CZ129" s="37">
        <v>98.733855196598029</v>
      </c>
      <c r="DA129" s="37">
        <v>99.192875903586042</v>
      </c>
      <c r="DB129" s="37">
        <v>99.215672903787308</v>
      </c>
      <c r="DC129" s="37">
        <v>99.70401256833874</v>
      </c>
      <c r="DD129" s="37">
        <v>105.90053414797183</v>
      </c>
      <c r="DE129" s="37">
        <v>108.67704819873293</v>
      </c>
      <c r="DF129" s="37">
        <v>110.29604326775839</v>
      </c>
      <c r="DG129" s="37">
        <v>112.06926999868057</v>
      </c>
      <c r="DH129" s="37">
        <v>112.39910839905011</v>
      </c>
      <c r="DI129" s="37">
        <v>111.10739098285124</v>
      </c>
      <c r="DJ129" s="37">
        <v>111.23419802632428</v>
      </c>
      <c r="DK129" s="37">
        <v>111.98973609030027</v>
      </c>
      <c r="DL129" s="37">
        <v>114.5188891522715</v>
      </c>
      <c r="DM129" s="37">
        <v>116.22215066942313</v>
      </c>
      <c r="DN129" s="37">
        <v>117.03553700486457</v>
      </c>
      <c r="DO129" s="37">
        <v>118.03008057005282</v>
      </c>
      <c r="DP129" s="37">
        <v>138.47277207472496</v>
      </c>
      <c r="DQ129" s="37">
        <v>173.6196834104374</v>
      </c>
      <c r="DR129" s="37">
        <v>196.75516621818642</v>
      </c>
      <c r="DS129" s="37">
        <v>207.72433590411242</v>
      </c>
      <c r="DT129" s="35">
        <v>100</v>
      </c>
      <c r="DU129" s="37">
        <v>105.91322450050222</v>
      </c>
      <c r="DV129" s="37">
        <v>218.24053849795726</v>
      </c>
      <c r="DW129" s="37">
        <f t="shared" si="3"/>
        <v>5.9132245005022241</v>
      </c>
      <c r="DX129" s="37">
        <f t="shared" si="4"/>
        <v>-11.031322735256595</v>
      </c>
      <c r="DY129" s="45"/>
      <c r="DZ129" s="36">
        <f t="shared" si="5"/>
        <v>0.45821001308121317</v>
      </c>
    </row>
    <row r="130" spans="1:134" s="36" customFormat="1" ht="13">
      <c r="A130" s="3" t="s">
        <v>88</v>
      </c>
      <c r="B130" s="35">
        <v>0.23774619209304326</v>
      </c>
      <c r="C130" s="35"/>
      <c r="D130" s="35"/>
      <c r="E130" s="35"/>
      <c r="F130" s="35">
        <v>119.01174019554345</v>
      </c>
      <c r="G130" s="35">
        <v>118.06588586763758</v>
      </c>
      <c r="H130" s="35">
        <v>120.47553383735153</v>
      </c>
      <c r="I130" s="35">
        <v>120.83140114022702</v>
      </c>
      <c r="J130" s="35">
        <v>119.26686743524544</v>
      </c>
      <c r="K130" s="35">
        <v>122.96735414466167</v>
      </c>
      <c r="L130" s="35">
        <v>124.49947712075074</v>
      </c>
      <c r="M130" s="35">
        <v>129.6008896044647</v>
      </c>
      <c r="N130" s="35">
        <v>129.35323894382756</v>
      </c>
      <c r="O130" s="35">
        <v>126.65115309252238</v>
      </c>
      <c r="P130" s="35">
        <v>123.22002544929317</v>
      </c>
      <c r="Q130" s="35">
        <v>105.61972958882423</v>
      </c>
      <c r="R130" s="35">
        <v>104.73409814208989</v>
      </c>
      <c r="S130" s="35">
        <v>105.50157930797153</v>
      </c>
      <c r="T130" s="35">
        <v>104.7498422581787</v>
      </c>
      <c r="U130" s="35">
        <v>102.04755756287538</v>
      </c>
      <c r="V130" s="35">
        <v>104.05474685423832</v>
      </c>
      <c r="W130" s="35">
        <v>104.7498422581787</v>
      </c>
      <c r="X130" s="35">
        <v>105.93001128613689</v>
      </c>
      <c r="Y130" s="35">
        <v>104.14768168565614</v>
      </c>
      <c r="Z130" s="35">
        <v>104.51378084287468</v>
      </c>
      <c r="AA130" s="35">
        <v>104.08503351191555</v>
      </c>
      <c r="AB130" s="35">
        <v>104.20774194652662</v>
      </c>
      <c r="AC130" s="35">
        <v>103.98622387276231</v>
      </c>
      <c r="AD130" s="35">
        <v>104.04692708015014</v>
      </c>
      <c r="AE130" s="35">
        <v>103.73546897348955</v>
      </c>
      <c r="AF130" s="35">
        <v>99.94128626649389</v>
      </c>
      <c r="AG130" s="35">
        <v>102.28077061507814</v>
      </c>
      <c r="AH130" s="35">
        <v>101.01069858784035</v>
      </c>
      <c r="AI130" s="35">
        <v>99.525243543950054</v>
      </c>
      <c r="AJ130" s="35">
        <v>100.20567344652505</v>
      </c>
      <c r="AK130" s="35">
        <v>101.45982456449214</v>
      </c>
      <c r="AL130" s="35">
        <v>99.89966091100176</v>
      </c>
      <c r="AM130" s="35">
        <v>99.898429388901747</v>
      </c>
      <c r="AN130" s="35">
        <v>100.41921952597775</v>
      </c>
      <c r="AO130" s="35">
        <v>101.93709263785762</v>
      </c>
      <c r="AP130" s="35">
        <v>102.45732717470322</v>
      </c>
      <c r="AQ130" s="35">
        <v>102.421433476484</v>
      </c>
      <c r="AR130" s="35">
        <v>99.807853817269461</v>
      </c>
      <c r="AS130" s="35">
        <v>100.59145447400604</v>
      </c>
      <c r="AT130" s="35">
        <v>100.55349311528006</v>
      </c>
      <c r="AU130" s="35">
        <v>98.491311418092693</v>
      </c>
      <c r="AV130" s="35">
        <v>99.895580862820765</v>
      </c>
      <c r="AW130" s="35">
        <v>99.85497505850833</v>
      </c>
      <c r="AX130" s="35">
        <v>100</v>
      </c>
      <c r="AY130" s="35">
        <v>100.00000000000001</v>
      </c>
      <c r="AZ130" s="35">
        <v>100.69347729900143</v>
      </c>
      <c r="BA130" s="35">
        <v>100.69251207833992</v>
      </c>
      <c r="BB130" s="35">
        <v>100.21503092650653</v>
      </c>
      <c r="BC130" s="35">
        <v>100.08695210272778</v>
      </c>
      <c r="BD130" s="35">
        <v>100.09563514008242</v>
      </c>
      <c r="BE130" s="35">
        <v>100.067710992352</v>
      </c>
      <c r="BF130" s="35">
        <v>100.09161766689132</v>
      </c>
      <c r="BG130" s="35">
        <v>99.610894930645628</v>
      </c>
      <c r="BH130" s="35">
        <v>99.834913368904679</v>
      </c>
      <c r="BI130" s="35">
        <v>100.03142883741411</v>
      </c>
      <c r="BJ130" s="35">
        <v>100.2920419817729</v>
      </c>
      <c r="BK130" s="35">
        <v>100.3909517115858</v>
      </c>
      <c r="BL130" s="35">
        <v>100.42788789575485</v>
      </c>
      <c r="BM130" s="35">
        <v>100.68332525982535</v>
      </c>
      <c r="BN130" s="35">
        <v>100.43750914073391</v>
      </c>
      <c r="BO130" s="35">
        <v>100.34942589055028</v>
      </c>
      <c r="BP130" s="35">
        <v>100.20201894996779</v>
      </c>
      <c r="BQ130" s="35">
        <v>99.457634469388537</v>
      </c>
      <c r="BR130" s="35">
        <v>99.464893300393953</v>
      </c>
      <c r="BS130" s="35">
        <v>99.685329966400232</v>
      </c>
      <c r="BT130" s="35">
        <v>99.82649841290069</v>
      </c>
      <c r="BU130" s="35">
        <v>100.00750024216084</v>
      </c>
      <c r="BV130" s="35">
        <v>99.980056664062886</v>
      </c>
      <c r="BW130" s="35">
        <v>100.15270454891795</v>
      </c>
      <c r="BX130" s="35">
        <v>100.41952024308419</v>
      </c>
      <c r="BY130" s="35">
        <v>100.41794292912347</v>
      </c>
      <c r="BZ130" s="35">
        <v>100.7157011445083</v>
      </c>
      <c r="CA130" s="35">
        <v>100.75703824671353</v>
      </c>
      <c r="CB130" s="35">
        <v>100.5853476621598</v>
      </c>
      <c r="CC130" s="35">
        <v>100.58558858420076</v>
      </c>
      <c r="CD130" s="35">
        <v>100.56830957489592</v>
      </c>
      <c r="CE130" s="35">
        <v>100.24331827689144</v>
      </c>
      <c r="CF130" s="35">
        <v>100.29996712171976</v>
      </c>
      <c r="CG130" s="35">
        <v>100.20184568925526</v>
      </c>
      <c r="CH130" s="35">
        <v>100.19360722303392</v>
      </c>
      <c r="CI130" s="35">
        <v>100.42950974943601</v>
      </c>
      <c r="CJ130" s="35">
        <v>100.78331321035726</v>
      </c>
      <c r="CK130" s="35">
        <v>100.78408425960833</v>
      </c>
      <c r="CL130" s="35">
        <v>101.07753002659956</v>
      </c>
      <c r="CM130" s="35">
        <v>101.24841403002763</v>
      </c>
      <c r="CN130" s="35">
        <v>101.49088584179817</v>
      </c>
      <c r="CO130" s="35">
        <v>101.47160587238653</v>
      </c>
      <c r="CP130" s="35">
        <v>101.34679272775406</v>
      </c>
      <c r="CQ130" s="35">
        <v>101.26651801671571</v>
      </c>
      <c r="CR130" s="35">
        <v>101.34589697218158</v>
      </c>
      <c r="CS130" s="35">
        <v>101.39929972235218</v>
      </c>
      <c r="CT130" s="35">
        <v>101.51437011942753</v>
      </c>
      <c r="CU130" s="35">
        <v>101.36584885031498</v>
      </c>
      <c r="CV130" s="35">
        <v>102.3070295215029</v>
      </c>
      <c r="CW130" s="35">
        <v>101.70442913837493</v>
      </c>
      <c r="CX130" s="35">
        <v>101.86442785921437</v>
      </c>
      <c r="CY130" s="35">
        <v>101.95745902463497</v>
      </c>
      <c r="CZ130" s="35">
        <v>101.72911667550584</v>
      </c>
      <c r="DA130" s="35">
        <v>101.693843213279</v>
      </c>
      <c r="DB130" s="35">
        <v>102.15787783238694</v>
      </c>
      <c r="DC130" s="35">
        <v>101.97476249609127</v>
      </c>
      <c r="DD130" s="35">
        <v>104.06707072834719</v>
      </c>
      <c r="DE130" s="35">
        <v>105.33014477130176</v>
      </c>
      <c r="DF130" s="35">
        <v>106.86773090082016</v>
      </c>
      <c r="DG130" s="35">
        <v>106.63153345838261</v>
      </c>
      <c r="DH130" s="35">
        <v>106.71854594199066</v>
      </c>
      <c r="DI130" s="35">
        <v>106.25011816425074</v>
      </c>
      <c r="DJ130" s="35">
        <v>107.01837556559238</v>
      </c>
      <c r="DK130" s="35">
        <v>107.51606894449931</v>
      </c>
      <c r="DL130" s="35">
        <v>107.52261636942534</v>
      </c>
      <c r="DM130" s="35">
        <v>107.50005262408999</v>
      </c>
      <c r="DN130" s="35">
        <v>106.57825501663604</v>
      </c>
      <c r="DO130" s="35">
        <v>106.34556760489326</v>
      </c>
      <c r="DP130" s="35">
        <v>139.50001436496652</v>
      </c>
      <c r="DQ130" s="35">
        <v>152.99464629276795</v>
      </c>
      <c r="DR130" s="35">
        <v>180.71992473192194</v>
      </c>
      <c r="DS130" s="35">
        <v>189.2532754231172</v>
      </c>
      <c r="DT130" s="35">
        <v>100</v>
      </c>
      <c r="DU130" s="35">
        <v>98.366584432985547</v>
      </c>
      <c r="DV130" s="35">
        <v>194.91140732472368</v>
      </c>
      <c r="DW130" s="35">
        <f t="shared" si="3"/>
        <v>-1.6334155670144526</v>
      </c>
      <c r="DX130" s="35">
        <f t="shared" si="4"/>
        <v>-6.2955748531681337</v>
      </c>
      <c r="DY130" s="44"/>
      <c r="DZ130" s="36">
        <f t="shared" si="5"/>
        <v>0.51305360405817269</v>
      </c>
    </row>
    <row r="131" spans="1:134" ht="13.5" customHeight="1">
      <c r="A131" s="1" t="s">
        <v>89</v>
      </c>
      <c r="B131" s="37">
        <v>0.12336731465943253</v>
      </c>
      <c r="C131" s="37"/>
      <c r="D131" s="37"/>
      <c r="E131" s="37"/>
      <c r="F131" s="37">
        <v>131.74974117189495</v>
      </c>
      <c r="G131" s="37">
        <v>129.92694665493102</v>
      </c>
      <c r="H131" s="37">
        <v>134.57067770043383</v>
      </c>
      <c r="I131" s="37">
        <v>133.49855311119447</v>
      </c>
      <c r="J131" s="37">
        <v>133.49855311119447</v>
      </c>
      <c r="K131" s="37">
        <v>133.4151565650659</v>
      </c>
      <c r="L131" s="37">
        <v>133.66422932085723</v>
      </c>
      <c r="M131" s="37">
        <v>144.40046101405886</v>
      </c>
      <c r="N131" s="37">
        <v>142.99576220940631</v>
      </c>
      <c r="O131" s="37">
        <v>139.93374198734404</v>
      </c>
      <c r="P131" s="37">
        <v>136.78156652858877</v>
      </c>
      <c r="Q131" s="37">
        <v>112.35497759634686</v>
      </c>
      <c r="R131" s="37">
        <v>109.01111369511543</v>
      </c>
      <c r="S131" s="37">
        <v>112.09323941817425</v>
      </c>
      <c r="T131" s="37">
        <v>109.07402005085136</v>
      </c>
      <c r="U131" s="37">
        <v>106.28704283603334</v>
      </c>
      <c r="V131" s="37">
        <v>108.83839568708815</v>
      </c>
      <c r="W131" s="37">
        <v>109.07402005085136</v>
      </c>
      <c r="X131" s="37">
        <v>109.07402005085136</v>
      </c>
      <c r="Y131" s="37">
        <v>108.21781619395591</v>
      </c>
      <c r="Z131" s="37">
        <v>108.51551210728424</v>
      </c>
      <c r="AA131" s="37">
        <v>107.92817162973859</v>
      </c>
      <c r="AB131" s="37">
        <v>108.26741631255013</v>
      </c>
      <c r="AC131" s="37">
        <v>107.32929813860154</v>
      </c>
      <c r="AD131" s="37">
        <v>106.72348851900738</v>
      </c>
      <c r="AE131" s="37">
        <v>106.83541859195233</v>
      </c>
      <c r="AF131" s="37">
        <v>106.59976702768536</v>
      </c>
      <c r="AG131" s="37">
        <v>106.24243400987788</v>
      </c>
      <c r="AH131" s="37">
        <v>106.25747588845347</v>
      </c>
      <c r="AI131" s="37">
        <v>102.79826542387566</v>
      </c>
      <c r="AJ131" s="37">
        <v>102.49361978183836</v>
      </c>
      <c r="AK131" s="37">
        <v>102.66547256455191</v>
      </c>
      <c r="AL131" s="37">
        <v>100.25469191689432</v>
      </c>
      <c r="AM131" s="37">
        <v>99.415583576607844</v>
      </c>
      <c r="AN131" s="37">
        <v>101.17882903191368</v>
      </c>
      <c r="AO131" s="37">
        <v>102.14618774739709</v>
      </c>
      <c r="AP131" s="37">
        <v>103.49432631492336</v>
      </c>
      <c r="AQ131" s="37">
        <v>102.82836278127873</v>
      </c>
      <c r="AR131" s="37">
        <v>99.96285771212483</v>
      </c>
      <c r="AS131" s="37">
        <v>99.96285771212483</v>
      </c>
      <c r="AT131" s="37">
        <v>99.96285771212483</v>
      </c>
      <c r="AU131" s="37">
        <v>96.891975239381438</v>
      </c>
      <c r="AV131" s="37">
        <v>98.815458862298129</v>
      </c>
      <c r="AW131" s="37">
        <v>98.965401639238365</v>
      </c>
      <c r="AX131" s="37">
        <v>100</v>
      </c>
      <c r="AY131" s="37">
        <v>100.00000000000003</v>
      </c>
      <c r="AZ131" s="37">
        <v>100.47861348773814</v>
      </c>
      <c r="BA131" s="37">
        <v>100.53827905496155</v>
      </c>
      <c r="BB131" s="37">
        <v>100.50591504611126</v>
      </c>
      <c r="BC131" s="37">
        <v>100.44671112296452</v>
      </c>
      <c r="BD131" s="37">
        <v>100.44671112296452</v>
      </c>
      <c r="BE131" s="37">
        <v>100.42395874960708</v>
      </c>
      <c r="BF131" s="37">
        <v>100.41962514638759</v>
      </c>
      <c r="BG131" s="37">
        <v>99.831511088832187</v>
      </c>
      <c r="BH131" s="37">
        <v>99.831511088832187</v>
      </c>
      <c r="BI131" s="37">
        <v>99.89388052286354</v>
      </c>
      <c r="BJ131" s="37">
        <v>99.89388052286354</v>
      </c>
      <c r="BK131" s="37">
        <v>99.89388052286354</v>
      </c>
      <c r="BL131" s="37">
        <v>99.89388052286354</v>
      </c>
      <c r="BM131" s="37">
        <v>100.11168380687037</v>
      </c>
      <c r="BN131" s="37">
        <v>99.314006372780398</v>
      </c>
      <c r="BO131" s="37">
        <v>99.314006372780398</v>
      </c>
      <c r="BP131" s="37">
        <v>99.328194690649084</v>
      </c>
      <c r="BQ131" s="37">
        <v>98.875794012354632</v>
      </c>
      <c r="BR131" s="37">
        <v>98.930792374626634</v>
      </c>
      <c r="BS131" s="37">
        <v>99.283660809159869</v>
      </c>
      <c r="BT131" s="37">
        <v>99.283660809159869</v>
      </c>
      <c r="BU131" s="37">
        <v>99.283660809159869</v>
      </c>
      <c r="BV131" s="37">
        <v>99.283660809159869</v>
      </c>
      <c r="BW131" s="37">
        <v>99.283660809159869</v>
      </c>
      <c r="BX131" s="37">
        <v>99.682103889978706</v>
      </c>
      <c r="BY131" s="37">
        <v>99.682103889978706</v>
      </c>
      <c r="BZ131" s="37">
        <v>100.63580520715799</v>
      </c>
      <c r="CA131" s="37">
        <v>100.54187914300088</v>
      </c>
      <c r="CB131" s="37">
        <v>100.21207379157705</v>
      </c>
      <c r="CC131" s="37">
        <v>100.21207379157705</v>
      </c>
      <c r="CD131" s="37">
        <v>100.17877470683401</v>
      </c>
      <c r="CE131" s="37">
        <v>99.520419027667884</v>
      </c>
      <c r="CF131" s="37">
        <v>99.520419027667884</v>
      </c>
      <c r="CG131" s="37">
        <v>99.553718112410934</v>
      </c>
      <c r="CH131" s="37">
        <v>99.553718112410934</v>
      </c>
      <c r="CI131" s="37">
        <v>99.553718112410934</v>
      </c>
      <c r="CJ131" s="37">
        <v>100.21083833261075</v>
      </c>
      <c r="CK131" s="37">
        <v>100.30949194587544</v>
      </c>
      <c r="CL131" s="37">
        <v>100.30949194587544</v>
      </c>
      <c r="CM131" s="37">
        <v>100.30949194587544</v>
      </c>
      <c r="CN131" s="37">
        <v>100.27274807374737</v>
      </c>
      <c r="CO131" s="37">
        <v>100.27274807374737</v>
      </c>
      <c r="CP131" s="37">
        <v>100.02654604825197</v>
      </c>
      <c r="CQ131" s="37">
        <v>99.83668453301685</v>
      </c>
      <c r="CR131" s="37">
        <v>99.83668453301685</v>
      </c>
      <c r="CS131" s="37">
        <v>99.83668453301685</v>
      </c>
      <c r="CT131" s="37">
        <v>99.83668453301685</v>
      </c>
      <c r="CU131" s="37">
        <v>99.83668453301685</v>
      </c>
      <c r="CV131" s="37">
        <v>100.52429182047581</v>
      </c>
      <c r="CW131" s="37">
        <v>100.31201964538236</v>
      </c>
      <c r="CX131" s="37">
        <v>100.18795697580677</v>
      </c>
      <c r="CY131" s="37">
        <v>100.28023114521262</v>
      </c>
      <c r="CZ131" s="37">
        <v>100.13383310163553</v>
      </c>
      <c r="DA131" s="37">
        <v>100.13383310163553</v>
      </c>
      <c r="DB131" s="37">
        <v>100.31345639105893</v>
      </c>
      <c r="DC131" s="37">
        <v>100.32536387168355</v>
      </c>
      <c r="DD131" s="37">
        <v>101.76835988880077</v>
      </c>
      <c r="DE131" s="37">
        <v>101.89897993472519</v>
      </c>
      <c r="DF131" s="37">
        <v>104.31392569656997</v>
      </c>
      <c r="DG131" s="37">
        <v>102.36997859334342</v>
      </c>
      <c r="DH131" s="37">
        <v>102.4467045479758</v>
      </c>
      <c r="DI131" s="37">
        <v>99.637834897999397</v>
      </c>
      <c r="DJ131" s="37">
        <v>99.637834897999397</v>
      </c>
      <c r="DK131" s="37">
        <v>99.584380377806426</v>
      </c>
      <c r="DL131" s="37">
        <v>99.59699818786801</v>
      </c>
      <c r="DM131" s="37">
        <v>99.59699818786801</v>
      </c>
      <c r="DN131" s="37">
        <v>99.59699818786801</v>
      </c>
      <c r="DO131" s="37">
        <v>99.605139099497137</v>
      </c>
      <c r="DP131" s="37">
        <v>132.03830514561062</v>
      </c>
      <c r="DQ131" s="37">
        <v>148.16561528124993</v>
      </c>
      <c r="DR131" s="37">
        <v>166.87653603018302</v>
      </c>
      <c r="DS131" s="37">
        <v>177.14841300287137</v>
      </c>
      <c r="DT131" s="35">
        <v>100</v>
      </c>
      <c r="DU131" s="37">
        <v>100.7848673164021</v>
      </c>
      <c r="DV131" s="37">
        <v>178.47840476173738</v>
      </c>
      <c r="DW131" s="37">
        <f t="shared" si="3"/>
        <v>0.78486731640209939</v>
      </c>
      <c r="DX131" s="37">
        <f t="shared" si="4"/>
        <v>-2.388270622048168</v>
      </c>
      <c r="DY131" s="45"/>
      <c r="DZ131" s="36">
        <f t="shared" si="5"/>
        <v>0.56029187471445974</v>
      </c>
    </row>
    <row r="132" spans="1:134">
      <c r="A132" s="1" t="s">
        <v>90</v>
      </c>
      <c r="B132" s="37">
        <v>0.11437887743361075</v>
      </c>
      <c r="C132" s="37"/>
      <c r="D132" s="37"/>
      <c r="E132" s="37"/>
      <c r="F132" s="37">
        <v>105.27272640347473</v>
      </c>
      <c r="G132" s="37">
        <v>105.27272640346979</v>
      </c>
      <c r="H132" s="37">
        <v>105.27272640346892</v>
      </c>
      <c r="I132" s="37">
        <v>107.16880400599443</v>
      </c>
      <c r="J132" s="37">
        <v>103.91678808219334</v>
      </c>
      <c r="K132" s="37">
        <v>111.69851362429792</v>
      </c>
      <c r="L132" s="37">
        <v>114.61451502097385</v>
      </c>
      <c r="M132" s="37">
        <v>113.63829735073421</v>
      </c>
      <c r="N132" s="37">
        <v>114.63862119082351</v>
      </c>
      <c r="O132" s="37">
        <v>112.32475506828516</v>
      </c>
      <c r="P132" s="37">
        <v>108.59275384866588</v>
      </c>
      <c r="Q132" s="37">
        <v>98.355193698133675</v>
      </c>
      <c r="R132" s="37">
        <v>100.12097432611564</v>
      </c>
      <c r="S132" s="37">
        <v>98.391915135795927</v>
      </c>
      <c r="T132" s="37">
        <v>100.0858499690288</v>
      </c>
      <c r="U132" s="37">
        <v>97.474913334999613</v>
      </c>
      <c r="V132" s="37">
        <v>98.895176101107339</v>
      </c>
      <c r="W132" s="37">
        <v>100.0858499690288</v>
      </c>
      <c r="X132" s="37">
        <v>102.53893133089186</v>
      </c>
      <c r="Y132" s="37">
        <v>99.757696612729688</v>
      </c>
      <c r="Z132" s="37">
        <v>100.19757446669782</v>
      </c>
      <c r="AA132" s="37">
        <v>99.939883287510455</v>
      </c>
      <c r="AB132" s="37">
        <v>99.829039023701114</v>
      </c>
      <c r="AC132" s="37">
        <v>100.38043490072918</v>
      </c>
      <c r="AD132" s="37">
        <v>101.16002868910357</v>
      </c>
      <c r="AE132" s="37">
        <v>100.39191054215885</v>
      </c>
      <c r="AF132" s="37">
        <v>92.759550358161704</v>
      </c>
      <c r="AG132" s="37">
        <v>98.00778083263603</v>
      </c>
      <c r="AH132" s="37">
        <v>95.351604525054057</v>
      </c>
      <c r="AI132" s="37">
        <v>95.995012008128583</v>
      </c>
      <c r="AJ132" s="37">
        <v>97.737929385683699</v>
      </c>
      <c r="AK132" s="37">
        <v>100.15943099944577</v>
      </c>
      <c r="AL132" s="37">
        <v>99.516729876875928</v>
      </c>
      <c r="AM132" s="37">
        <v>100.41921952597775</v>
      </c>
      <c r="AN132" s="37">
        <v>100.67943186881254</v>
      </c>
      <c r="AO132" s="37">
        <v>101.71156583823257</v>
      </c>
      <c r="AP132" s="37">
        <v>101.33883570054661</v>
      </c>
      <c r="AQ132" s="37">
        <v>101.98252572782299</v>
      </c>
      <c r="AR132" s="37">
        <v>99.640668977733341</v>
      </c>
      <c r="AS132" s="37">
        <v>101.2694493648189</v>
      </c>
      <c r="AT132" s="37">
        <v>101.1905434629052</v>
      </c>
      <c r="AU132" s="37">
        <v>100.21633105486791</v>
      </c>
      <c r="AV132" s="37">
        <v>101.06058399713109</v>
      </c>
      <c r="AW132" s="37">
        <v>100.8144553960509</v>
      </c>
      <c r="AX132" s="37">
        <v>100</v>
      </c>
      <c r="AY132" s="37">
        <v>99.999999999999986</v>
      </c>
      <c r="AZ132" s="37">
        <v>100.92522613242068</v>
      </c>
      <c r="BA132" s="37">
        <v>100.85886546764502</v>
      </c>
      <c r="BB132" s="37">
        <v>99.901287746665133</v>
      </c>
      <c r="BC132" s="37">
        <v>99.69892150436074</v>
      </c>
      <c r="BD132" s="37">
        <v>99.716969933521682</v>
      </c>
      <c r="BE132" s="37">
        <v>99.683467588743568</v>
      </c>
      <c r="BF132" s="37">
        <v>99.737833796638228</v>
      </c>
      <c r="BG132" s="37">
        <v>99.372941703470801</v>
      </c>
      <c r="BH132" s="37">
        <v>99.838583016357774</v>
      </c>
      <c r="BI132" s="37">
        <v>100.17978635396595</v>
      </c>
      <c r="BJ132" s="37">
        <v>100.72149286543836</v>
      </c>
      <c r="BK132" s="37">
        <v>100.92708512295656</v>
      </c>
      <c r="BL132" s="37">
        <v>101.00386011265458</v>
      </c>
      <c r="BM132" s="37">
        <v>101.29988902213374</v>
      </c>
      <c r="BN132" s="37">
        <v>101.64930210989743</v>
      </c>
      <c r="BO132" s="37">
        <v>101.46621360799733</v>
      </c>
      <c r="BP132" s="37">
        <v>101.14451248352248</v>
      </c>
      <c r="BQ132" s="37">
        <v>100.08519872211653</v>
      </c>
      <c r="BR132" s="37">
        <v>100.04096642200049</v>
      </c>
      <c r="BS132" s="37">
        <v>100.11856420004642</v>
      </c>
      <c r="BT132" s="37">
        <v>100.41199478226781</v>
      </c>
      <c r="BU132" s="37">
        <v>100.7882224270395</v>
      </c>
      <c r="BV132" s="37">
        <v>100.73117862370279</v>
      </c>
      <c r="BW132" s="37">
        <v>101.09004188690483</v>
      </c>
      <c r="BX132" s="37">
        <v>101.21488628714582</v>
      </c>
      <c r="BY132" s="37">
        <v>101.21160770637714</v>
      </c>
      <c r="BZ132" s="37">
        <v>100.80187568533491</v>
      </c>
      <c r="CA132" s="37">
        <v>100.98910557806997</v>
      </c>
      <c r="CB132" s="37">
        <v>100.98795517221386</v>
      </c>
      <c r="CC132" s="37">
        <v>100.98845594909783</v>
      </c>
      <c r="CD132" s="37">
        <v>100.98845594909783</v>
      </c>
      <c r="CE132" s="37">
        <v>101.02302639387128</v>
      </c>
      <c r="CF132" s="37">
        <v>101.14077581969705</v>
      </c>
      <c r="CG132" s="37">
        <v>100.90090621953911</v>
      </c>
      <c r="CH132" s="37">
        <v>100.8837818691629</v>
      </c>
      <c r="CI132" s="37">
        <v>101.37412526661213</v>
      </c>
      <c r="CJ132" s="37">
        <v>101.4007758919487</v>
      </c>
      <c r="CK132" s="37">
        <v>101.29597229887692</v>
      </c>
      <c r="CL132" s="37">
        <v>101.90592419955442</v>
      </c>
      <c r="CM132" s="37">
        <v>102.2611210856947</v>
      </c>
      <c r="CN132" s="37">
        <v>102.8047506803204</v>
      </c>
      <c r="CO132" s="37">
        <v>102.76467562962804</v>
      </c>
      <c r="CP132" s="37">
        <v>102.77079068255779</v>
      </c>
      <c r="CQ132" s="37">
        <v>102.80871462899191</v>
      </c>
      <c r="CR132" s="37">
        <v>102.97371051649998</v>
      </c>
      <c r="CS132" s="37">
        <v>103.08471265942386</v>
      </c>
      <c r="CT132" s="37">
        <v>103.32389623370905</v>
      </c>
      <c r="CU132" s="37">
        <v>103.01518218642499</v>
      </c>
      <c r="CV132" s="37">
        <v>104.22986324616068</v>
      </c>
      <c r="CW132" s="37">
        <v>103.20626080442274</v>
      </c>
      <c r="CX132" s="37">
        <v>103.67264381334253</v>
      </c>
      <c r="CY132" s="37">
        <v>103.76649146313196</v>
      </c>
      <c r="CZ132" s="37">
        <v>103.44976523444033</v>
      </c>
      <c r="DA132" s="37">
        <v>103.3764463532401</v>
      </c>
      <c r="DB132" s="37">
        <v>104.14724269959325</v>
      </c>
      <c r="DC132" s="37">
        <v>103.7537787241029</v>
      </c>
      <c r="DD132" s="37">
        <v>106.54642521945918</v>
      </c>
      <c r="DE132" s="37">
        <v>109.03094689088904</v>
      </c>
      <c r="DF132" s="37">
        <v>109.62222628738748</v>
      </c>
      <c r="DG132" s="37">
        <v>111.22798161183542</v>
      </c>
      <c r="DH132" s="37">
        <v>111.32608898888336</v>
      </c>
      <c r="DI132" s="37">
        <v>113.38202615835054</v>
      </c>
      <c r="DJ132" s="37">
        <v>114.97891428852377</v>
      </c>
      <c r="DK132" s="37">
        <v>116.07106739476639</v>
      </c>
      <c r="DL132" s="37">
        <v>116.07106739476639</v>
      </c>
      <c r="DM132" s="37">
        <v>116.02416673746667</v>
      </c>
      <c r="DN132" s="37">
        <v>114.10813227402427</v>
      </c>
      <c r="DO132" s="37">
        <v>113.61569110166623</v>
      </c>
      <c r="DP132" s="37">
        <v>147.54810025124189</v>
      </c>
      <c r="DQ132" s="37">
        <v>158.2031655724216</v>
      </c>
      <c r="DR132" s="37">
        <v>195.65119288422159</v>
      </c>
      <c r="DS132" s="37">
        <v>202.3093956143158</v>
      </c>
      <c r="DT132" s="35">
        <v>100</v>
      </c>
      <c r="DU132" s="37">
        <v>97.991526492102224</v>
      </c>
      <c r="DV132" s="37">
        <v>212.63579353548971</v>
      </c>
      <c r="DW132" s="37">
        <f t="shared" si="3"/>
        <v>-2.0084735078977758</v>
      </c>
      <c r="DX132" s="37">
        <f t="shared" si="4"/>
        <v>-10.173795820685257</v>
      </c>
      <c r="DY132" s="45"/>
      <c r="DZ132" s="36">
        <f t="shared" si="5"/>
        <v>0.47028770809139253</v>
      </c>
    </row>
    <row r="133" spans="1:134" s="36" customFormat="1" ht="13">
      <c r="A133" s="3" t="s">
        <v>91</v>
      </c>
      <c r="B133" s="35">
        <v>6.7350340952190627E-2</v>
      </c>
      <c r="C133" s="35">
        <v>93.235290769708655</v>
      </c>
      <c r="D133" s="35">
        <v>78.006544362853731</v>
      </c>
      <c r="E133" s="35">
        <v>78.006861205032308</v>
      </c>
      <c r="F133" s="35">
        <v>78.006861205032209</v>
      </c>
      <c r="G133" s="35">
        <v>78.006861205032095</v>
      </c>
      <c r="H133" s="35">
        <v>78.00686120503201</v>
      </c>
      <c r="I133" s="35">
        <v>78.00686120503201</v>
      </c>
      <c r="J133" s="35">
        <v>78.00686120503201</v>
      </c>
      <c r="K133" s="35">
        <v>78.00686120503201</v>
      </c>
      <c r="L133" s="35">
        <v>78.00686120503201</v>
      </c>
      <c r="M133" s="35">
        <v>78.00686120503201</v>
      </c>
      <c r="N133" s="35">
        <v>78.00686120503201</v>
      </c>
      <c r="O133" s="35">
        <v>84.068785335565281</v>
      </c>
      <c r="P133" s="35">
        <v>84.068785335565281</v>
      </c>
      <c r="Q133" s="35">
        <v>84.068785335565281</v>
      </c>
      <c r="R133" s="35">
        <v>84.068785335565281</v>
      </c>
      <c r="S133" s="35">
        <v>84.068785335565281</v>
      </c>
      <c r="T133" s="35">
        <v>84.097890690643197</v>
      </c>
      <c r="U133" s="35">
        <v>84.097890690643197</v>
      </c>
      <c r="V133" s="35">
        <v>84.097890690643197</v>
      </c>
      <c r="W133" s="35">
        <v>84.097890690643197</v>
      </c>
      <c r="X133" s="35">
        <v>84.097890690643197</v>
      </c>
      <c r="Y133" s="35">
        <v>84.097890690643197</v>
      </c>
      <c r="Z133" s="35">
        <v>84.097890690643197</v>
      </c>
      <c r="AA133" s="35">
        <v>85.592754006397399</v>
      </c>
      <c r="AB133" s="35">
        <v>85.592754006397399</v>
      </c>
      <c r="AC133" s="35">
        <v>85.592754006397399</v>
      </c>
      <c r="AD133" s="35">
        <v>85.592754006397399</v>
      </c>
      <c r="AE133" s="35">
        <v>85.592754006397399</v>
      </c>
      <c r="AF133" s="35">
        <v>85.567655168067105</v>
      </c>
      <c r="AG133" s="35">
        <v>85.592763329888612</v>
      </c>
      <c r="AH133" s="35">
        <v>85.592763329888612</v>
      </c>
      <c r="AI133" s="35">
        <v>94.193171176687983</v>
      </c>
      <c r="AJ133" s="35">
        <v>98.517201281868154</v>
      </c>
      <c r="AK133" s="35">
        <v>98.517201281868154</v>
      </c>
      <c r="AL133" s="35">
        <v>98.517201281868154</v>
      </c>
      <c r="AM133" s="35">
        <v>98.51720128186814</v>
      </c>
      <c r="AN133" s="35">
        <v>98.51720128186814</v>
      </c>
      <c r="AO133" s="35">
        <v>100</v>
      </c>
      <c r="AP133" s="35">
        <v>100</v>
      </c>
      <c r="AQ133" s="35">
        <v>100</v>
      </c>
      <c r="AR133" s="35">
        <v>100</v>
      </c>
      <c r="AS133" s="35">
        <v>100</v>
      </c>
      <c r="AT133" s="35">
        <v>100</v>
      </c>
      <c r="AU133" s="35">
        <v>100</v>
      </c>
      <c r="AV133" s="35">
        <v>100</v>
      </c>
      <c r="AW133" s="35">
        <v>100</v>
      </c>
      <c r="AX133" s="35">
        <v>100</v>
      </c>
      <c r="AY133" s="35">
        <v>100</v>
      </c>
      <c r="AZ133" s="35">
        <v>98.815821842621801</v>
      </c>
      <c r="BA133" s="35">
        <v>98.815821842621801</v>
      </c>
      <c r="BB133" s="35">
        <v>100.89143670405493</v>
      </c>
      <c r="BC133" s="35">
        <v>100.89143670405493</v>
      </c>
      <c r="BD133" s="35">
        <v>100.89143670405493</v>
      </c>
      <c r="BE133" s="35">
        <v>101.45387863485038</v>
      </c>
      <c r="BF133" s="35">
        <v>101.45387863485038</v>
      </c>
      <c r="BG133" s="35">
        <v>102.34330294041506</v>
      </c>
      <c r="BH133" s="35">
        <v>101.05487756589335</v>
      </c>
      <c r="BI133" s="35">
        <v>101.05487756589335</v>
      </c>
      <c r="BJ133" s="35">
        <v>104.01318725502125</v>
      </c>
      <c r="BK133" s="35">
        <v>104.01318725502125</v>
      </c>
      <c r="BL133" s="35">
        <v>104.68938163317416</v>
      </c>
      <c r="BM133" s="35">
        <v>104.97618559754999</v>
      </c>
      <c r="BN133" s="35">
        <v>103.05152709649256</v>
      </c>
      <c r="BO133" s="35">
        <v>103.05152709649256</v>
      </c>
      <c r="BP133" s="35">
        <v>103.05152709649256</v>
      </c>
      <c r="BQ133" s="35">
        <v>103.05152709649256</v>
      </c>
      <c r="BR133" s="35">
        <v>103.05152709649256</v>
      </c>
      <c r="BS133" s="35">
        <v>103.05152709649256</v>
      </c>
      <c r="BT133" s="35">
        <v>103.05152709649256</v>
      </c>
      <c r="BU133" s="35">
        <v>103.05152709649256</v>
      </c>
      <c r="BV133" s="35">
        <v>103.05152709649256</v>
      </c>
      <c r="BW133" s="35">
        <v>103.05152709649256</v>
      </c>
      <c r="BX133" s="35">
        <v>103.05152709649256</v>
      </c>
      <c r="BY133" s="35">
        <v>103.05152709649256</v>
      </c>
      <c r="BZ133" s="35">
        <v>103.05152709649256</v>
      </c>
      <c r="CA133" s="35">
        <v>102.09812297966992</v>
      </c>
      <c r="CB133" s="35">
        <v>102.08774844247728</v>
      </c>
      <c r="CC133" s="35">
        <v>102.09812297966992</v>
      </c>
      <c r="CD133" s="35">
        <v>102.09812297966992</v>
      </c>
      <c r="CE133" s="35">
        <v>102.98162585480937</v>
      </c>
      <c r="CF133" s="35">
        <v>102.98162585480937</v>
      </c>
      <c r="CG133" s="35">
        <v>102.98162585480937</v>
      </c>
      <c r="CH133" s="35">
        <v>103.5794319303412</v>
      </c>
      <c r="CI133" s="35">
        <v>103.16333440058297</v>
      </c>
      <c r="CJ133" s="35">
        <v>103.16333440058297</v>
      </c>
      <c r="CK133" s="35">
        <v>103.16333440058297</v>
      </c>
      <c r="CL133" s="35">
        <v>103.16333440058297</v>
      </c>
      <c r="CM133" s="35">
        <v>103.16333440058297</v>
      </c>
      <c r="CN133" s="35">
        <v>103.16333440058297</v>
      </c>
      <c r="CO133" s="35">
        <v>103.16333440058297</v>
      </c>
      <c r="CP133" s="35">
        <v>103.16333440058297</v>
      </c>
      <c r="CQ133" s="35">
        <v>103.16333440058297</v>
      </c>
      <c r="CR133" s="35">
        <v>103.12869127481359</v>
      </c>
      <c r="CS133" s="35">
        <v>103.12869127481359</v>
      </c>
      <c r="CT133" s="35">
        <v>103.12869127481359</v>
      </c>
      <c r="CU133" s="35">
        <v>103.12869127481359</v>
      </c>
      <c r="CV133" s="35">
        <v>103.96445276881992</v>
      </c>
      <c r="CW133" s="35">
        <v>103.96445276881992</v>
      </c>
      <c r="CX133" s="35">
        <v>103.96445276881992</v>
      </c>
      <c r="CY133" s="35">
        <v>103.96445276881992</v>
      </c>
      <c r="CZ133" s="35">
        <v>103.96445276881992</v>
      </c>
      <c r="DA133" s="35">
        <v>103.95051195545688</v>
      </c>
      <c r="DB133" s="35">
        <v>103.95051195545688</v>
      </c>
      <c r="DC133" s="35">
        <v>103.95051195545688</v>
      </c>
      <c r="DD133" s="35">
        <v>104.42066378594217</v>
      </c>
      <c r="DE133" s="35">
        <v>104.42066378594217</v>
      </c>
      <c r="DF133" s="35">
        <v>104.42066378594217</v>
      </c>
      <c r="DG133" s="35">
        <v>104.42066378594217</v>
      </c>
      <c r="DH133" s="35">
        <v>107.34928446259734</v>
      </c>
      <c r="DI133" s="35">
        <v>107.34928446259734</v>
      </c>
      <c r="DJ133" s="35">
        <v>107.34928446259734</v>
      </c>
      <c r="DK133" s="35">
        <v>107.34928446259734</v>
      </c>
      <c r="DL133" s="35">
        <v>107.34928446259734</v>
      </c>
      <c r="DM133" s="35">
        <v>107.34928446259734</v>
      </c>
      <c r="DN133" s="35">
        <v>107.34928446259734</v>
      </c>
      <c r="DO133" s="35">
        <v>107.34928446259734</v>
      </c>
      <c r="DP133" s="35">
        <v>108.87663085182591</v>
      </c>
      <c r="DQ133" s="35">
        <v>108.87663085182591</v>
      </c>
      <c r="DR133" s="35">
        <v>108.87663085182591</v>
      </c>
      <c r="DS133" s="35">
        <v>108.87663085182591</v>
      </c>
      <c r="DT133" s="35">
        <v>100</v>
      </c>
      <c r="DU133" s="35">
        <v>116.75896060485802</v>
      </c>
      <c r="DV133" s="35">
        <v>118.48747100237472</v>
      </c>
      <c r="DW133" s="35">
        <f t="shared" ref="DW133:DW142" si="6">DU133/DT133*100-100</f>
        <v>16.758960604858018</v>
      </c>
      <c r="DX133" s="35">
        <f t="shared" ref="DX133:DX142" si="7">DT133/DH133*100-100</f>
        <v>-6.8461420114616374</v>
      </c>
      <c r="DY133" s="44"/>
      <c r="DZ133" s="36">
        <f t="shared" ref="DZ133:DZ142" si="8">DT133/DV133</f>
        <v>0.84397108955085898</v>
      </c>
    </row>
    <row r="134" spans="1:134" ht="13.5" customHeight="1">
      <c r="A134" s="1" t="s">
        <v>91</v>
      </c>
      <c r="B134" s="37">
        <v>3.3783043372283078E-2</v>
      </c>
      <c r="C134" s="37">
        <v>93.235290769708655</v>
      </c>
      <c r="D134" s="37">
        <v>78.006544362853731</v>
      </c>
      <c r="E134" s="37">
        <v>78.006861205032308</v>
      </c>
      <c r="F134" s="37">
        <v>78.006861205032209</v>
      </c>
      <c r="G134" s="37">
        <v>78.006861205032095</v>
      </c>
      <c r="H134" s="35">
        <v>78.00686120503201</v>
      </c>
      <c r="I134" s="37">
        <v>78.00686120503201</v>
      </c>
      <c r="J134" s="37">
        <v>78.00686120503201</v>
      </c>
      <c r="K134" s="37">
        <v>78.00686120503201</v>
      </c>
      <c r="L134" s="37">
        <v>78.00686120503201</v>
      </c>
      <c r="M134" s="37">
        <v>78.00686120503201</v>
      </c>
      <c r="N134" s="37">
        <v>78.00686120503201</v>
      </c>
      <c r="O134" s="37">
        <v>84.068785335565281</v>
      </c>
      <c r="P134" s="37">
        <v>84.068785335565281</v>
      </c>
      <c r="Q134" s="37">
        <v>84.068785335565281</v>
      </c>
      <c r="R134" s="37">
        <v>84.068785335565281</v>
      </c>
      <c r="S134" s="37">
        <v>84.068785335565281</v>
      </c>
      <c r="T134" s="37">
        <v>84.097890690643197</v>
      </c>
      <c r="U134" s="37">
        <v>84.097890690643197</v>
      </c>
      <c r="V134" s="37">
        <v>84.097890690643197</v>
      </c>
      <c r="W134" s="37">
        <v>84.097890690643197</v>
      </c>
      <c r="X134" s="37">
        <v>84.097890690643197</v>
      </c>
      <c r="Y134" s="37">
        <v>84.097890690643197</v>
      </c>
      <c r="Z134" s="37">
        <v>84.097890690643197</v>
      </c>
      <c r="AA134" s="37">
        <v>85.592754006397399</v>
      </c>
      <c r="AB134" s="37">
        <v>85.592754006397399</v>
      </c>
      <c r="AC134" s="37">
        <v>85.592754006397399</v>
      </c>
      <c r="AD134" s="37">
        <v>85.592754006397399</v>
      </c>
      <c r="AE134" s="37">
        <v>85.592754006397399</v>
      </c>
      <c r="AF134" s="37">
        <v>85.567655168067105</v>
      </c>
      <c r="AG134" s="37">
        <v>85.592763329888612</v>
      </c>
      <c r="AH134" s="37">
        <v>85.592763329888612</v>
      </c>
      <c r="AI134" s="37">
        <v>94.193171176687983</v>
      </c>
      <c r="AJ134" s="37">
        <v>98.517201281868154</v>
      </c>
      <c r="AK134" s="37">
        <v>98.517201281868154</v>
      </c>
      <c r="AL134" s="37">
        <v>98.517201281868154</v>
      </c>
      <c r="AM134" s="37">
        <v>98.517201281868154</v>
      </c>
      <c r="AN134" s="37">
        <v>98.517201281868154</v>
      </c>
      <c r="AO134" s="37">
        <v>100</v>
      </c>
      <c r="AP134" s="37">
        <v>100</v>
      </c>
      <c r="AQ134" s="37">
        <v>100</v>
      </c>
      <c r="AR134" s="37">
        <v>100</v>
      </c>
      <c r="AS134" s="37">
        <v>100</v>
      </c>
      <c r="AT134" s="37">
        <v>100</v>
      </c>
      <c r="AU134" s="37">
        <v>100</v>
      </c>
      <c r="AV134" s="37">
        <v>100</v>
      </c>
      <c r="AW134" s="37">
        <v>100</v>
      </c>
      <c r="AX134" s="37">
        <v>100</v>
      </c>
      <c r="AY134" s="37">
        <v>100.00000000000001</v>
      </c>
      <c r="AZ134" s="37">
        <v>100.00000000000001</v>
      </c>
      <c r="BA134" s="37">
        <v>100.00000000000001</v>
      </c>
      <c r="BB134" s="37">
        <v>104.13797439924102</v>
      </c>
      <c r="BC134" s="37">
        <v>104.13797439924102</v>
      </c>
      <c r="BD134" s="37">
        <v>104.13797439924102</v>
      </c>
      <c r="BE134" s="37">
        <v>105.25926638550301</v>
      </c>
      <c r="BF134" s="37">
        <v>105.25926638550301</v>
      </c>
      <c r="BG134" s="37">
        <v>107.032434941421</v>
      </c>
      <c r="BH134" s="37">
        <v>107.032434941421</v>
      </c>
      <c r="BI134" s="37">
        <v>107.032434941421</v>
      </c>
      <c r="BJ134" s="37">
        <v>107.032434941421</v>
      </c>
      <c r="BK134" s="37">
        <v>107.032434941421</v>
      </c>
      <c r="BL134" s="37">
        <v>108.38050537476501</v>
      </c>
      <c r="BM134" s="37">
        <v>108.38050537476501</v>
      </c>
      <c r="BN134" s="37">
        <v>108.38050537476501</v>
      </c>
      <c r="BO134" s="37">
        <v>108.38050537476501</v>
      </c>
      <c r="BP134" s="37">
        <v>108.38050537476501</v>
      </c>
      <c r="BQ134" s="37">
        <v>108.38050537476501</v>
      </c>
      <c r="BR134" s="37">
        <v>108.38050537476501</v>
      </c>
      <c r="BS134" s="37">
        <v>108.38050537476501</v>
      </c>
      <c r="BT134" s="37">
        <v>108.38050537476501</v>
      </c>
      <c r="BU134" s="37">
        <v>108.38050537476501</v>
      </c>
      <c r="BV134" s="37">
        <v>108.38050537476501</v>
      </c>
      <c r="BW134" s="37">
        <v>108.38050537476501</v>
      </c>
      <c r="BX134" s="37">
        <v>108.38050537476501</v>
      </c>
      <c r="BY134" s="37">
        <v>108.38050537476501</v>
      </c>
      <c r="BZ134" s="37">
        <v>108.38050537476501</v>
      </c>
      <c r="CA134" s="37">
        <v>106.47978578518801</v>
      </c>
      <c r="CB134" s="37">
        <v>106.47978578518801</v>
      </c>
      <c r="CC134" s="37">
        <v>106.47978578518801</v>
      </c>
      <c r="CD134" s="37">
        <v>106.47978578518801</v>
      </c>
      <c r="CE134" s="37">
        <v>107.75716600332201</v>
      </c>
      <c r="CF134" s="37">
        <v>107.75716600332201</v>
      </c>
      <c r="CG134" s="37">
        <v>107.75716600332201</v>
      </c>
      <c r="CH134" s="37">
        <v>107.75716600332201</v>
      </c>
      <c r="CI134" s="37">
        <v>107.75716600332201</v>
      </c>
      <c r="CJ134" s="37">
        <v>107.75716600332201</v>
      </c>
      <c r="CK134" s="37">
        <v>107.75716600332201</v>
      </c>
      <c r="CL134" s="37">
        <v>107.75716600332201</v>
      </c>
      <c r="CM134" s="37">
        <v>107.75716600332201</v>
      </c>
      <c r="CN134" s="37">
        <v>107.75716600332201</v>
      </c>
      <c r="CO134" s="37">
        <v>107.75716600332201</v>
      </c>
      <c r="CP134" s="37">
        <v>107.75716600332201</v>
      </c>
      <c r="CQ134" s="37">
        <v>107.75716600332201</v>
      </c>
      <c r="CR134" s="37">
        <v>107.75716600332201</v>
      </c>
      <c r="CS134" s="37">
        <v>107.75716600332201</v>
      </c>
      <c r="CT134" s="37">
        <v>107.75716600332201</v>
      </c>
      <c r="CU134" s="37">
        <v>107.75716600332201</v>
      </c>
      <c r="CV134" s="37">
        <v>107.75716600332201</v>
      </c>
      <c r="CW134" s="37">
        <v>107.75716600332201</v>
      </c>
      <c r="CX134" s="37">
        <v>107.75716600332201</v>
      </c>
      <c r="CY134" s="37">
        <v>107.75716600332201</v>
      </c>
      <c r="CZ134" s="37">
        <v>107.75716600332201</v>
      </c>
      <c r="DA134" s="37">
        <v>107.75716600332201</v>
      </c>
      <c r="DB134" s="37">
        <v>107.75716600332201</v>
      </c>
      <c r="DC134" s="37">
        <v>107.75716600332201</v>
      </c>
      <c r="DD134" s="37">
        <v>108.694467173425</v>
      </c>
      <c r="DE134" s="37">
        <v>108.694467173425</v>
      </c>
      <c r="DF134" s="37">
        <v>108.694467173425</v>
      </c>
      <c r="DG134" s="37">
        <v>108.694467173425</v>
      </c>
      <c r="DH134" s="37">
        <v>108.694467173425</v>
      </c>
      <c r="DI134" s="37">
        <v>108.694467173425</v>
      </c>
      <c r="DJ134" s="37">
        <v>108.694467173425</v>
      </c>
      <c r="DK134" s="37">
        <v>108.694467173425</v>
      </c>
      <c r="DL134" s="37">
        <v>108.694467173425</v>
      </c>
      <c r="DM134" s="37">
        <v>108.694467173425</v>
      </c>
      <c r="DN134" s="37">
        <v>108.694467173425</v>
      </c>
      <c r="DO134" s="37">
        <v>108.694467173425</v>
      </c>
      <c r="DP134" s="37">
        <v>111.73940598882599</v>
      </c>
      <c r="DQ134" s="37">
        <v>111.73940598882599</v>
      </c>
      <c r="DR134" s="37">
        <v>111.73940598882599</v>
      </c>
      <c r="DS134" s="37">
        <v>111.73940598882599</v>
      </c>
      <c r="DT134" s="35">
        <v>100</v>
      </c>
      <c r="DU134" s="37">
        <v>132.24510087126097</v>
      </c>
      <c r="DV134" s="37">
        <v>111.73940598882599</v>
      </c>
      <c r="DW134" s="37">
        <f t="shared" si="6"/>
        <v>32.245100871260973</v>
      </c>
      <c r="DX134" s="37">
        <f t="shared" si="7"/>
        <v>-7.9989970046522529</v>
      </c>
      <c r="DY134" s="45"/>
      <c r="DZ134" s="36">
        <f t="shared" si="8"/>
        <v>0.89493942727778653</v>
      </c>
    </row>
    <row r="135" spans="1:134">
      <c r="A135" s="1" t="s">
        <v>92</v>
      </c>
      <c r="B135" s="37">
        <v>3.3567297579907548E-2</v>
      </c>
      <c r="C135" s="37">
        <v>93.235290769708655</v>
      </c>
      <c r="D135" s="37">
        <v>78.006544362853731</v>
      </c>
      <c r="E135" s="37">
        <v>78.006861205032308</v>
      </c>
      <c r="F135" s="37">
        <v>78.006861205032209</v>
      </c>
      <c r="G135" s="37">
        <v>78.006861205032095</v>
      </c>
      <c r="H135" s="35">
        <v>78.00686120503201</v>
      </c>
      <c r="I135" s="37">
        <v>78.00686120503201</v>
      </c>
      <c r="J135" s="37">
        <v>78.00686120503201</v>
      </c>
      <c r="K135" s="37">
        <v>78.00686120503201</v>
      </c>
      <c r="L135" s="37">
        <v>78.00686120503201</v>
      </c>
      <c r="M135" s="37">
        <v>78.00686120503201</v>
      </c>
      <c r="N135" s="37">
        <v>78.00686120503201</v>
      </c>
      <c r="O135" s="37">
        <v>84.068785335565281</v>
      </c>
      <c r="P135" s="37">
        <v>84.068785335565281</v>
      </c>
      <c r="Q135" s="37">
        <v>84.068785335565281</v>
      </c>
      <c r="R135" s="37">
        <v>84.068785335565281</v>
      </c>
      <c r="S135" s="37">
        <v>84.068785335565281</v>
      </c>
      <c r="T135" s="37">
        <v>84.097890690643197</v>
      </c>
      <c r="U135" s="37">
        <v>84.097890690643197</v>
      </c>
      <c r="V135" s="37">
        <v>84.097890690643197</v>
      </c>
      <c r="W135" s="37">
        <v>84.097890690643197</v>
      </c>
      <c r="X135" s="37">
        <v>84.097890690643197</v>
      </c>
      <c r="Y135" s="37">
        <v>84.097890690643197</v>
      </c>
      <c r="Z135" s="37">
        <v>84.097890690643197</v>
      </c>
      <c r="AA135" s="37">
        <v>85.592754006397399</v>
      </c>
      <c r="AB135" s="37">
        <v>85.592754006397399</v>
      </c>
      <c r="AC135" s="37">
        <v>85.592754006397399</v>
      </c>
      <c r="AD135" s="37">
        <v>85.592754006397399</v>
      </c>
      <c r="AE135" s="37">
        <v>85.592754006397399</v>
      </c>
      <c r="AF135" s="37">
        <v>85.567655168067105</v>
      </c>
      <c r="AG135" s="37">
        <v>85.592763329888612</v>
      </c>
      <c r="AH135" s="37">
        <v>85.592763329888612</v>
      </c>
      <c r="AI135" s="37">
        <v>94.193171176687983</v>
      </c>
      <c r="AJ135" s="37">
        <v>98.517201281868154</v>
      </c>
      <c r="AK135" s="37">
        <v>98.517201281868154</v>
      </c>
      <c r="AL135" s="37">
        <v>98.517201281868154</v>
      </c>
      <c r="AM135" s="37">
        <v>98.517201281868154</v>
      </c>
      <c r="AN135" s="37">
        <v>98.517201281868154</v>
      </c>
      <c r="AO135" s="37">
        <v>100</v>
      </c>
      <c r="AP135" s="37">
        <v>100</v>
      </c>
      <c r="AQ135" s="37">
        <v>100</v>
      </c>
      <c r="AR135" s="37">
        <v>100</v>
      </c>
      <c r="AS135" s="37">
        <v>100</v>
      </c>
      <c r="AT135" s="37">
        <v>100</v>
      </c>
      <c r="AU135" s="37">
        <v>100</v>
      </c>
      <c r="AV135" s="37">
        <v>100</v>
      </c>
      <c r="AW135" s="37">
        <v>100</v>
      </c>
      <c r="AX135" s="37">
        <v>100</v>
      </c>
      <c r="AY135" s="37">
        <v>100.00000000000001</v>
      </c>
      <c r="AZ135" s="37">
        <v>97.624032662811103</v>
      </c>
      <c r="BA135" s="37">
        <v>97.624032662811103</v>
      </c>
      <c r="BB135" s="37">
        <v>97.624032662811103</v>
      </c>
      <c r="BC135" s="37">
        <v>97.624032662811103</v>
      </c>
      <c r="BD135" s="37">
        <v>97.624032662811103</v>
      </c>
      <c r="BE135" s="37">
        <v>97.624032662811103</v>
      </c>
      <c r="BF135" s="37">
        <v>97.624032662811103</v>
      </c>
      <c r="BG135" s="37">
        <v>97.624032662811103</v>
      </c>
      <c r="BH135" s="37">
        <v>95.038900867231817</v>
      </c>
      <c r="BI135" s="37">
        <v>95.038900867231817</v>
      </c>
      <c r="BJ135" s="37">
        <v>100.974534074839</v>
      </c>
      <c r="BK135" s="37">
        <v>100.974534074839</v>
      </c>
      <c r="BL135" s="37">
        <v>100.974534074839</v>
      </c>
      <c r="BM135" s="37">
        <v>101.549985367609</v>
      </c>
      <c r="BN135" s="37">
        <v>97.688298082412089</v>
      </c>
      <c r="BO135" s="37">
        <v>97.688298082412089</v>
      </c>
      <c r="BP135" s="37">
        <v>97.688298082412089</v>
      </c>
      <c r="BQ135" s="37">
        <v>97.688298082412089</v>
      </c>
      <c r="BR135" s="37">
        <v>97.688298082412089</v>
      </c>
      <c r="BS135" s="37">
        <v>97.688298082412089</v>
      </c>
      <c r="BT135" s="37">
        <v>97.688298082412089</v>
      </c>
      <c r="BU135" s="37">
        <v>97.688298082412089</v>
      </c>
      <c r="BV135" s="37">
        <v>97.688298082412089</v>
      </c>
      <c r="BW135" s="37">
        <v>97.688298082412089</v>
      </c>
      <c r="BX135" s="37">
        <v>97.688298082412089</v>
      </c>
      <c r="BY135" s="37">
        <v>97.688298082412089</v>
      </c>
      <c r="BZ135" s="37">
        <v>97.688298082412089</v>
      </c>
      <c r="CA135" s="37">
        <v>97.688298082412089</v>
      </c>
      <c r="CB135" s="37">
        <v>97.667482328165491</v>
      </c>
      <c r="CC135" s="37">
        <v>97.688298082412089</v>
      </c>
      <c r="CD135" s="37">
        <v>97.688298082412089</v>
      </c>
      <c r="CE135" s="37">
        <v>98.175392061957012</v>
      </c>
      <c r="CF135" s="37">
        <v>98.175392061957012</v>
      </c>
      <c r="CG135" s="37">
        <v>98.175392061957012</v>
      </c>
      <c r="CH135" s="37">
        <v>99.374846468869407</v>
      </c>
      <c r="CI135" s="37">
        <v>98.539977041806694</v>
      </c>
      <c r="CJ135" s="37">
        <v>98.539977041806694</v>
      </c>
      <c r="CK135" s="37">
        <v>98.539977041806694</v>
      </c>
      <c r="CL135" s="37">
        <v>98.539977041806694</v>
      </c>
      <c r="CM135" s="37">
        <v>98.539977041806694</v>
      </c>
      <c r="CN135" s="37">
        <v>98.539977041806694</v>
      </c>
      <c r="CO135" s="37">
        <v>98.539977041806694</v>
      </c>
      <c r="CP135" s="37">
        <v>98.539977041806694</v>
      </c>
      <c r="CQ135" s="37">
        <v>98.539977041806694</v>
      </c>
      <c r="CR135" s="37">
        <v>98.47046812984668</v>
      </c>
      <c r="CS135" s="37">
        <v>98.47046812984668</v>
      </c>
      <c r="CT135" s="37">
        <v>98.47046812984668</v>
      </c>
      <c r="CU135" s="37">
        <v>98.47046812984668</v>
      </c>
      <c r="CV135" s="37">
        <v>100.14736277535823</v>
      </c>
      <c r="CW135" s="37">
        <v>100.14736277535823</v>
      </c>
      <c r="CX135" s="37">
        <v>100.14736277535823</v>
      </c>
      <c r="CY135" s="37">
        <v>100.14736277535823</v>
      </c>
      <c r="CZ135" s="37">
        <v>100.14736277535823</v>
      </c>
      <c r="DA135" s="37">
        <v>100.11939154738202</v>
      </c>
      <c r="DB135" s="37">
        <v>100.11939154738202</v>
      </c>
      <c r="DC135" s="37">
        <v>100.11939154738202</v>
      </c>
      <c r="DD135" s="37">
        <v>100.11939154738202</v>
      </c>
      <c r="DE135" s="37">
        <v>100.11939154738202</v>
      </c>
      <c r="DF135" s="37">
        <v>100.11939154738202</v>
      </c>
      <c r="DG135" s="37">
        <v>100.11939154738202</v>
      </c>
      <c r="DH135" s="37">
        <v>105.99545591100316</v>
      </c>
      <c r="DI135" s="37">
        <v>105.99545591100316</v>
      </c>
      <c r="DJ135" s="37">
        <v>105.99545591100316</v>
      </c>
      <c r="DK135" s="37">
        <v>105.99545591100316</v>
      </c>
      <c r="DL135" s="37">
        <v>105.99545591100316</v>
      </c>
      <c r="DM135" s="37">
        <v>105.99545591100316</v>
      </c>
      <c r="DN135" s="37">
        <v>105.99545591100316</v>
      </c>
      <c r="DO135" s="37">
        <v>105.99545591100316</v>
      </c>
      <c r="DP135" s="37">
        <v>105.99545591100316</v>
      </c>
      <c r="DQ135" s="37">
        <v>105.99545591100316</v>
      </c>
      <c r="DR135" s="37">
        <v>105.99545591100316</v>
      </c>
      <c r="DS135" s="37">
        <v>105.99545591100316</v>
      </c>
      <c r="DT135" s="35">
        <v>100</v>
      </c>
      <c r="DU135" s="37">
        <v>100.00000000000001</v>
      </c>
      <c r="DV135" s="37">
        <v>125.27890759297352</v>
      </c>
      <c r="DW135" s="37">
        <f t="shared" si="6"/>
        <v>0</v>
      </c>
      <c r="DX135" s="37">
        <f t="shared" si="7"/>
        <v>-5.6563329620820042</v>
      </c>
      <c r="DY135" s="45"/>
      <c r="DZ135" s="36">
        <f t="shared" si="8"/>
        <v>0.79821896535765025</v>
      </c>
    </row>
    <row r="136" spans="1:134" s="36" customFormat="1" ht="13">
      <c r="A136" s="3" t="s">
        <v>93</v>
      </c>
      <c r="B136" s="35">
        <v>0.48754675324877672</v>
      </c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>
        <v>100</v>
      </c>
      <c r="AY136" s="35">
        <v>100</v>
      </c>
      <c r="AZ136" s="35">
        <v>96.148055393196699</v>
      </c>
      <c r="BA136" s="35">
        <v>97.277881658503304</v>
      </c>
      <c r="BB136" s="35">
        <v>97.277881658503304</v>
      </c>
      <c r="BC136" s="35">
        <v>97.277881658503304</v>
      </c>
      <c r="BD136" s="35">
        <v>97.277881658503304</v>
      </c>
      <c r="BE136" s="35">
        <v>97.277881658503304</v>
      </c>
      <c r="BF136" s="35">
        <v>97.277881658503304</v>
      </c>
      <c r="BG136" s="35">
        <v>97.277881658503304</v>
      </c>
      <c r="BH136" s="35">
        <v>97.277881658503304</v>
      </c>
      <c r="BI136" s="35">
        <v>97.277881658503304</v>
      </c>
      <c r="BJ136" s="35">
        <v>97.277881658503304</v>
      </c>
      <c r="BK136" s="35">
        <v>97.277881658503304</v>
      </c>
      <c r="BL136" s="35">
        <v>97.277881658503304</v>
      </c>
      <c r="BM136" s="35">
        <v>97.277881658503304</v>
      </c>
      <c r="BN136" s="35">
        <v>97.277881658503304</v>
      </c>
      <c r="BO136" s="35">
        <v>97.277881658503304</v>
      </c>
      <c r="BP136" s="35">
        <v>97.277881658503304</v>
      </c>
      <c r="BQ136" s="35">
        <v>97.277881658503304</v>
      </c>
      <c r="BR136" s="35">
        <v>87.277881658503304</v>
      </c>
      <c r="BS136" s="35">
        <v>87.277881658503304</v>
      </c>
      <c r="BT136" s="35">
        <v>86.782374388283344</v>
      </c>
      <c r="BU136" s="35">
        <v>86.782374388283344</v>
      </c>
      <c r="BV136" s="35">
        <v>86.782374388283344</v>
      </c>
      <c r="BW136" s="35">
        <v>86.782374388283344</v>
      </c>
      <c r="BX136" s="35">
        <v>86.770240449661713</v>
      </c>
      <c r="BY136" s="35">
        <v>86.770240449661713</v>
      </c>
      <c r="BZ136" s="35">
        <v>86.770240449661713</v>
      </c>
      <c r="CA136" s="35">
        <v>86.770240449661713</v>
      </c>
      <c r="CB136" s="35">
        <v>86.770240449661713</v>
      </c>
      <c r="CC136" s="35">
        <v>86.770240449661713</v>
      </c>
      <c r="CD136" s="35">
        <v>86.770240449661713</v>
      </c>
      <c r="CE136" s="35">
        <v>86.770240449661713</v>
      </c>
      <c r="CF136" s="35">
        <v>86.770240449661713</v>
      </c>
      <c r="CG136" s="35">
        <v>86.558094431436317</v>
      </c>
      <c r="CH136" s="35">
        <v>86.558094431436317</v>
      </c>
      <c r="CI136" s="35">
        <v>86.558094431436317</v>
      </c>
      <c r="CJ136" s="35">
        <v>86.558094431436317</v>
      </c>
      <c r="CK136" s="35">
        <v>86.558094431436317</v>
      </c>
      <c r="CL136" s="35">
        <v>86.558094431436317</v>
      </c>
      <c r="CM136" s="35">
        <v>86.558094431436317</v>
      </c>
      <c r="CN136" s="35">
        <v>86.558094431436317</v>
      </c>
      <c r="CO136" s="35">
        <v>86.558094431436317</v>
      </c>
      <c r="CP136" s="35">
        <v>86.558094431436317</v>
      </c>
      <c r="CQ136" s="35">
        <v>86.558094431436317</v>
      </c>
      <c r="CR136" s="35">
        <v>86.558094431436317</v>
      </c>
      <c r="CS136" s="35">
        <v>86.558094431436317</v>
      </c>
      <c r="CT136" s="35">
        <v>86.558094431436317</v>
      </c>
      <c r="CU136" s="35">
        <v>86.558094431436317</v>
      </c>
      <c r="CV136" s="35">
        <v>86.558094431436317</v>
      </c>
      <c r="CW136" s="35">
        <v>86.558094431436317</v>
      </c>
      <c r="CX136" s="35">
        <v>86.558094431436317</v>
      </c>
      <c r="CY136" s="35">
        <v>86.558094431436317</v>
      </c>
      <c r="CZ136" s="35">
        <v>86.558094431436317</v>
      </c>
      <c r="DA136" s="35">
        <v>86.558094431436317</v>
      </c>
      <c r="DB136" s="35">
        <v>86.558094431436317</v>
      </c>
      <c r="DC136" s="35">
        <v>86.558094431436317</v>
      </c>
      <c r="DD136" s="35">
        <v>86.558094431436317</v>
      </c>
      <c r="DE136" s="35">
        <v>86.558094431436317</v>
      </c>
      <c r="DF136" s="35">
        <v>86.558094431436317</v>
      </c>
      <c r="DG136" s="35">
        <v>86.558094431436317</v>
      </c>
      <c r="DH136" s="35">
        <v>86.558094431436317</v>
      </c>
      <c r="DI136" s="35">
        <v>86.558094431436317</v>
      </c>
      <c r="DJ136" s="35">
        <v>86.558094431436317</v>
      </c>
      <c r="DK136" s="35">
        <v>86.558094431436317</v>
      </c>
      <c r="DL136" s="35">
        <v>86.558094431436317</v>
      </c>
      <c r="DM136" s="35">
        <v>86.558094431436317</v>
      </c>
      <c r="DN136" s="35">
        <v>86.558094431436317</v>
      </c>
      <c r="DO136" s="35">
        <v>83.678136695426105</v>
      </c>
      <c r="DP136" s="35">
        <v>84.509405824133992</v>
      </c>
      <c r="DQ136" s="35">
        <v>84.509405824133992</v>
      </c>
      <c r="DR136" s="35">
        <v>82.271257722206201</v>
      </c>
      <c r="DS136" s="35">
        <v>82.271257722206201</v>
      </c>
      <c r="DT136" s="35">
        <v>100</v>
      </c>
      <c r="DU136" s="35">
        <v>100.00000000000001</v>
      </c>
      <c r="DV136" s="35">
        <v>82.271257722206201</v>
      </c>
      <c r="DW136" s="35">
        <f t="shared" si="6"/>
        <v>0</v>
      </c>
      <c r="DX136" s="35">
        <f t="shared" si="7"/>
        <v>15.529345530141228</v>
      </c>
      <c r="DY136" s="44"/>
      <c r="DZ136" s="36">
        <f t="shared" si="8"/>
        <v>1.2154913242928163</v>
      </c>
    </row>
    <row r="137" spans="1:134" ht="13.5" customHeight="1">
      <c r="A137" s="1" t="s">
        <v>93</v>
      </c>
      <c r="B137" s="37">
        <v>0.48754675324877672</v>
      </c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>
        <v>100</v>
      </c>
      <c r="AY137" s="37">
        <v>100</v>
      </c>
      <c r="AZ137" s="37">
        <v>96.148055393196699</v>
      </c>
      <c r="BA137" s="37">
        <v>97.277881658503304</v>
      </c>
      <c r="BB137" s="37">
        <v>97.277881658503304</v>
      </c>
      <c r="BC137" s="37">
        <v>97.277881658503304</v>
      </c>
      <c r="BD137" s="37">
        <v>97.277881658503304</v>
      </c>
      <c r="BE137" s="37">
        <v>97.277881658503304</v>
      </c>
      <c r="BF137" s="37">
        <v>97.277881658503304</v>
      </c>
      <c r="BG137" s="37">
        <v>97.277881658503304</v>
      </c>
      <c r="BH137" s="37">
        <v>97.277881658503304</v>
      </c>
      <c r="BI137" s="37">
        <v>97.277881658503304</v>
      </c>
      <c r="BJ137" s="37">
        <v>97.277881658503304</v>
      </c>
      <c r="BK137" s="37">
        <v>97.277881658503304</v>
      </c>
      <c r="BL137" s="37">
        <v>97.277881658503304</v>
      </c>
      <c r="BM137" s="37">
        <v>97.277881658503304</v>
      </c>
      <c r="BN137" s="37">
        <v>97.277881658503304</v>
      </c>
      <c r="BO137" s="37">
        <v>97.277881658503304</v>
      </c>
      <c r="BP137" s="37">
        <v>97.277881658503304</v>
      </c>
      <c r="BQ137" s="37">
        <v>97.277881658503304</v>
      </c>
      <c r="BR137" s="37">
        <v>87.277881658503304</v>
      </c>
      <c r="BS137" s="37">
        <v>87.277881658503304</v>
      </c>
      <c r="BT137" s="37">
        <v>86.782374388283344</v>
      </c>
      <c r="BU137" s="37">
        <v>86.782374388283344</v>
      </c>
      <c r="BV137" s="37">
        <v>86.782374388283344</v>
      </c>
      <c r="BW137" s="37">
        <v>86.782374388283344</v>
      </c>
      <c r="BX137" s="37">
        <v>86.770240449661713</v>
      </c>
      <c r="BY137" s="37">
        <v>86.770240449661713</v>
      </c>
      <c r="BZ137" s="37">
        <v>86.770240449661713</v>
      </c>
      <c r="CA137" s="37">
        <v>86.770240449661713</v>
      </c>
      <c r="CB137" s="37">
        <v>86.770240449661713</v>
      </c>
      <c r="CC137" s="37">
        <v>86.770240449661713</v>
      </c>
      <c r="CD137" s="37">
        <v>86.770240449661713</v>
      </c>
      <c r="CE137" s="37">
        <v>86.770240449661713</v>
      </c>
      <c r="CF137" s="37">
        <v>86.770240449661713</v>
      </c>
      <c r="CG137" s="37">
        <v>86.558094431436317</v>
      </c>
      <c r="CH137" s="37">
        <v>86.558094431436317</v>
      </c>
      <c r="CI137" s="37">
        <v>86.558094431436317</v>
      </c>
      <c r="CJ137" s="37">
        <v>86.558094431436317</v>
      </c>
      <c r="CK137" s="37">
        <v>86.558094431436317</v>
      </c>
      <c r="CL137" s="37">
        <v>86.558094431436317</v>
      </c>
      <c r="CM137" s="37">
        <v>86.558094431436317</v>
      </c>
      <c r="CN137" s="37">
        <v>86.558094431436317</v>
      </c>
      <c r="CO137" s="37">
        <v>86.558094431436317</v>
      </c>
      <c r="CP137" s="37">
        <v>86.558094431436317</v>
      </c>
      <c r="CQ137" s="37">
        <v>86.558094431436317</v>
      </c>
      <c r="CR137" s="37">
        <v>86.558094431436317</v>
      </c>
      <c r="CS137" s="37">
        <v>86.558094431436317</v>
      </c>
      <c r="CT137" s="37">
        <v>86.558094431436317</v>
      </c>
      <c r="CU137" s="37">
        <v>86.558094431436317</v>
      </c>
      <c r="CV137" s="37">
        <v>86.558094431436317</v>
      </c>
      <c r="CW137" s="37">
        <v>86.558094431436317</v>
      </c>
      <c r="CX137" s="37">
        <v>86.558094431436317</v>
      </c>
      <c r="CY137" s="37">
        <v>86.558094431436317</v>
      </c>
      <c r="CZ137" s="37">
        <v>86.558094431436317</v>
      </c>
      <c r="DA137" s="37">
        <v>86.558094431436317</v>
      </c>
      <c r="DB137" s="37">
        <v>86.558094431436317</v>
      </c>
      <c r="DC137" s="37">
        <v>86.558094431436317</v>
      </c>
      <c r="DD137" s="37">
        <v>86.558094431436317</v>
      </c>
      <c r="DE137" s="37">
        <v>86.558094431436317</v>
      </c>
      <c r="DF137" s="37">
        <v>86.558094431436317</v>
      </c>
      <c r="DG137" s="37">
        <v>86.558094431436317</v>
      </c>
      <c r="DH137" s="37">
        <v>86.558094431436317</v>
      </c>
      <c r="DI137" s="37">
        <v>86.558094431436317</v>
      </c>
      <c r="DJ137" s="37">
        <v>86.558094431436317</v>
      </c>
      <c r="DK137" s="37">
        <v>86.558094431436317</v>
      </c>
      <c r="DL137" s="37">
        <v>86.558094431436317</v>
      </c>
      <c r="DM137" s="37">
        <v>86.558094431436317</v>
      </c>
      <c r="DN137" s="37">
        <v>86.558094431436317</v>
      </c>
      <c r="DO137" s="37">
        <v>83.678136695426105</v>
      </c>
      <c r="DP137" s="37">
        <v>84.509405824133992</v>
      </c>
      <c r="DQ137" s="37">
        <v>84.509405824133992</v>
      </c>
      <c r="DR137" s="37">
        <v>82.271257722206201</v>
      </c>
      <c r="DS137" s="37">
        <v>82.271257722206201</v>
      </c>
      <c r="DT137" s="35">
        <v>100</v>
      </c>
      <c r="DU137" s="37">
        <v>100.00000000000001</v>
      </c>
      <c r="DV137" s="37">
        <v>82.271257722206201</v>
      </c>
      <c r="DW137" s="37">
        <f t="shared" si="6"/>
        <v>0</v>
      </c>
      <c r="DX137" s="37">
        <f t="shared" si="7"/>
        <v>15.529345530141228</v>
      </c>
      <c r="DY137" s="45"/>
      <c r="DZ137" s="36">
        <f t="shared" si="8"/>
        <v>1.2154913242928163</v>
      </c>
    </row>
    <row r="138" spans="1:134" s="36" customFormat="1" ht="13">
      <c r="A138" s="3" t="s">
        <v>94</v>
      </c>
      <c r="B138" s="35">
        <v>0.68806653371611959</v>
      </c>
      <c r="C138" s="35">
        <v>92.979390989592858</v>
      </c>
      <c r="D138" s="35">
        <v>99.607947308402018</v>
      </c>
      <c r="E138" s="35">
        <v>92.582163351312886</v>
      </c>
      <c r="F138" s="35">
        <v>93.539032391391601</v>
      </c>
      <c r="G138" s="35">
        <v>98.437719605586864</v>
      </c>
      <c r="H138" s="35">
        <v>92.448905174186351</v>
      </c>
      <c r="I138" s="35">
        <v>90.737657449631129</v>
      </c>
      <c r="J138" s="35">
        <v>85.719465746973739</v>
      </c>
      <c r="K138" s="35">
        <v>87.959709696484595</v>
      </c>
      <c r="L138" s="35">
        <v>86.954004763727895</v>
      </c>
      <c r="M138" s="35">
        <v>88.797368796915592</v>
      </c>
      <c r="N138" s="35">
        <v>88.650711062610611</v>
      </c>
      <c r="O138" s="35">
        <v>80.939243490976082</v>
      </c>
      <c r="P138" s="35">
        <v>81.699926689152989</v>
      </c>
      <c r="Q138" s="35">
        <v>82.136433057467784</v>
      </c>
      <c r="R138" s="35">
        <v>80.104698035714961</v>
      </c>
      <c r="S138" s="35">
        <v>80.851329894696448</v>
      </c>
      <c r="T138" s="35">
        <v>80.640108629273215</v>
      </c>
      <c r="U138" s="35">
        <v>80.631164045525509</v>
      </c>
      <c r="V138" s="35">
        <v>80.281070062310846</v>
      </c>
      <c r="W138" s="35">
        <v>80.765472270302723</v>
      </c>
      <c r="X138" s="35">
        <v>80.102224876877159</v>
      </c>
      <c r="Y138" s="35">
        <v>79.492022026362918</v>
      </c>
      <c r="Z138" s="35">
        <v>80.180847953977604</v>
      </c>
      <c r="AA138" s="35">
        <v>93.456162985564447</v>
      </c>
      <c r="AB138" s="35">
        <v>94.168456823136751</v>
      </c>
      <c r="AC138" s="35">
        <v>94.280701121476014</v>
      </c>
      <c r="AD138" s="35">
        <v>101.16002868910357</v>
      </c>
      <c r="AE138" s="35">
        <v>94.366874096708628</v>
      </c>
      <c r="AF138" s="35">
        <v>94.102906599206037</v>
      </c>
      <c r="AG138" s="35">
        <v>93.913173568066981</v>
      </c>
      <c r="AH138" s="35">
        <v>93.913173568066981</v>
      </c>
      <c r="AI138" s="35">
        <v>93.862174564058478</v>
      </c>
      <c r="AJ138" s="35">
        <v>94.562176572405761</v>
      </c>
      <c r="AK138" s="35">
        <v>95.054826021337576</v>
      </c>
      <c r="AL138" s="35">
        <v>94.951702966924003</v>
      </c>
      <c r="AM138" s="35">
        <v>95.155736174574471</v>
      </c>
      <c r="AN138" s="35">
        <v>94.924683257598815</v>
      </c>
      <c r="AO138" s="35">
        <v>95.005482044259523</v>
      </c>
      <c r="AP138" s="35">
        <v>95.005482044259523</v>
      </c>
      <c r="AQ138" s="35">
        <v>95.143732580376664</v>
      </c>
      <c r="AR138" s="35">
        <v>94.901680242846382</v>
      </c>
      <c r="AS138" s="35">
        <v>94.888979305840792</v>
      </c>
      <c r="AT138" s="35">
        <v>94.781783769429822</v>
      </c>
      <c r="AU138" s="35">
        <v>95.266027913051957</v>
      </c>
      <c r="AV138" s="35">
        <v>99.78076471914008</v>
      </c>
      <c r="AW138" s="35">
        <v>100.06622897093028</v>
      </c>
      <c r="AX138" s="35">
        <v>100</v>
      </c>
      <c r="AY138" s="35">
        <v>99.999999999999986</v>
      </c>
      <c r="AZ138" s="35">
        <v>100.29559212387704</v>
      </c>
      <c r="BA138" s="35">
        <v>100.02891105159921</v>
      </c>
      <c r="BB138" s="35">
        <v>100.07513965005725</v>
      </c>
      <c r="BC138" s="35">
        <v>100.0456171017675</v>
      </c>
      <c r="BD138" s="35">
        <v>100.04531679571147</v>
      </c>
      <c r="BE138" s="35">
        <v>101.12508617011433</v>
      </c>
      <c r="BF138" s="35">
        <v>101.35705439067362</v>
      </c>
      <c r="BG138" s="35">
        <v>101.66976453874034</v>
      </c>
      <c r="BH138" s="35">
        <v>101.4540099478491</v>
      </c>
      <c r="BI138" s="35">
        <v>101.40331654005831</v>
      </c>
      <c r="BJ138" s="35">
        <v>101.15718216557555</v>
      </c>
      <c r="BK138" s="35">
        <v>101.24909334064122</v>
      </c>
      <c r="BL138" s="35">
        <v>101.51157634397273</v>
      </c>
      <c r="BM138" s="35">
        <v>101.6653266803511</v>
      </c>
      <c r="BN138" s="35">
        <v>102.63798447255105</v>
      </c>
      <c r="BO138" s="35">
        <v>102.54424207272308</v>
      </c>
      <c r="BP138" s="35">
        <v>102.51870218982914</v>
      </c>
      <c r="BQ138" s="35">
        <v>101.9877815904768</v>
      </c>
      <c r="BR138" s="35">
        <v>102.02518632711937</v>
      </c>
      <c r="BS138" s="35">
        <v>101.42353673792543</v>
      </c>
      <c r="BT138" s="35">
        <v>101.28589147994487</v>
      </c>
      <c r="BU138" s="35">
        <v>100.88550175073807</v>
      </c>
      <c r="BV138" s="35">
        <v>100.86827095470623</v>
      </c>
      <c r="BW138" s="35">
        <v>100.63567312575034</v>
      </c>
      <c r="BX138" s="35">
        <v>100.63610872213488</v>
      </c>
      <c r="BY138" s="35">
        <v>100.93994477332431</v>
      </c>
      <c r="BZ138" s="35">
        <v>101.21122570235821</v>
      </c>
      <c r="CA138" s="35">
        <v>100.99376565020795</v>
      </c>
      <c r="CB138" s="35">
        <v>100.81304287603106</v>
      </c>
      <c r="CC138" s="35">
        <v>100.65475284030079</v>
      </c>
      <c r="CD138" s="35">
        <v>100.6619452861014</v>
      </c>
      <c r="CE138" s="35">
        <v>100.6583835960068</v>
      </c>
      <c r="CF138" s="35">
        <v>100.91870255292957</v>
      </c>
      <c r="CG138" s="35">
        <v>100.27502853881893</v>
      </c>
      <c r="CH138" s="35">
        <v>100.44096835169066</v>
      </c>
      <c r="CI138" s="35">
        <v>100.44108853943915</v>
      </c>
      <c r="CJ138" s="35">
        <v>100.33551422492229</v>
      </c>
      <c r="CK138" s="35">
        <v>100.27644056842404</v>
      </c>
      <c r="CL138" s="35">
        <v>100.25636602472707</v>
      </c>
      <c r="CM138" s="35">
        <v>100.25438804483439</v>
      </c>
      <c r="CN138" s="35">
        <v>100.15034118897803</v>
      </c>
      <c r="CO138" s="35">
        <v>100.0632510565857</v>
      </c>
      <c r="CP138" s="35">
        <v>100.00514314958264</v>
      </c>
      <c r="CQ138" s="35">
        <v>100.08009202428738</v>
      </c>
      <c r="CR138" s="35">
        <v>100.0622955020954</v>
      </c>
      <c r="CS138" s="35">
        <v>100.05374153066454</v>
      </c>
      <c r="CT138" s="35">
        <v>100.05975296179837</v>
      </c>
      <c r="CU138" s="35">
        <v>100.18272876285781</v>
      </c>
      <c r="CV138" s="35">
        <v>100.0394472188985</v>
      </c>
      <c r="CW138" s="35">
        <v>99.830122269055579</v>
      </c>
      <c r="CX138" s="35">
        <v>99.772959579190356</v>
      </c>
      <c r="CY138" s="35">
        <v>99.928460370961076</v>
      </c>
      <c r="CZ138" s="35">
        <v>99.934523001384207</v>
      </c>
      <c r="DA138" s="35">
        <v>99.545704614032886</v>
      </c>
      <c r="DB138" s="35">
        <v>99.547333680019534</v>
      </c>
      <c r="DC138" s="35">
        <v>99.547067294948604</v>
      </c>
      <c r="DD138" s="35">
        <v>99.808227963210413</v>
      </c>
      <c r="DE138" s="35">
        <v>99.130110702973624</v>
      </c>
      <c r="DF138" s="35">
        <v>99.071241568985641</v>
      </c>
      <c r="DG138" s="35">
        <v>98.926487748251105</v>
      </c>
      <c r="DH138" s="35">
        <v>98.699390581304627</v>
      </c>
      <c r="DI138" s="35">
        <v>97.891434072871746</v>
      </c>
      <c r="DJ138" s="35">
        <v>97.817815077720738</v>
      </c>
      <c r="DK138" s="35">
        <v>97.750268675583342</v>
      </c>
      <c r="DL138" s="35">
        <v>97.771906668374143</v>
      </c>
      <c r="DM138" s="35">
        <v>98.150341646656983</v>
      </c>
      <c r="DN138" s="35">
        <v>98.050455575002914</v>
      </c>
      <c r="DO138" s="35">
        <v>98.076166836636617</v>
      </c>
      <c r="DP138" s="35">
        <v>105.21190784149552</v>
      </c>
      <c r="DQ138" s="35">
        <v>109.30801797394747</v>
      </c>
      <c r="DR138" s="35">
        <v>118.82518203271121</v>
      </c>
      <c r="DS138" s="35">
        <v>129.74192754712948</v>
      </c>
      <c r="DT138" s="35">
        <v>100</v>
      </c>
      <c r="DU138" s="35">
        <v>105.62345689619561</v>
      </c>
      <c r="DV138" s="35">
        <v>141.67377186886955</v>
      </c>
      <c r="DW138" s="35">
        <f t="shared" si="6"/>
        <v>5.6234568961956057</v>
      </c>
      <c r="DX138" s="35">
        <f t="shared" si="7"/>
        <v>1.3177481755816842</v>
      </c>
      <c r="DZ138" s="36">
        <f t="shared" si="8"/>
        <v>0.7058469516330661</v>
      </c>
    </row>
    <row r="139" spans="1:134">
      <c r="A139" s="1" t="s">
        <v>94</v>
      </c>
      <c r="B139" s="37">
        <v>0.68806653371611959</v>
      </c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>
        <v>80.939243490976082</v>
      </c>
      <c r="P139" s="37">
        <v>81.699926689152989</v>
      </c>
      <c r="Q139" s="37">
        <v>82.136433057467784</v>
      </c>
      <c r="R139" s="37">
        <v>80.104698035714961</v>
      </c>
      <c r="S139" s="35">
        <v>80.851329894696448</v>
      </c>
      <c r="T139" s="37">
        <v>80.640108629273215</v>
      </c>
      <c r="U139" s="37">
        <v>80.631164045525509</v>
      </c>
      <c r="V139" s="37">
        <v>80.281070062310846</v>
      </c>
      <c r="W139" s="37">
        <v>80.765472270302723</v>
      </c>
      <c r="X139" s="37">
        <v>80.102224876877159</v>
      </c>
      <c r="Y139" s="37">
        <v>79.492022026362918</v>
      </c>
      <c r="Z139" s="37">
        <v>84.097890690643197</v>
      </c>
      <c r="AA139" s="37">
        <v>93.456162985564447</v>
      </c>
      <c r="AB139" s="37">
        <v>94.168456823136751</v>
      </c>
      <c r="AC139" s="37">
        <v>94.280701121476014</v>
      </c>
      <c r="AD139" s="37">
        <v>94.695071515759196</v>
      </c>
      <c r="AE139" s="37">
        <v>94.366874096708628</v>
      </c>
      <c r="AF139" s="37">
        <v>94.102906599206037</v>
      </c>
      <c r="AG139" s="37">
        <v>93.913173568066981</v>
      </c>
      <c r="AH139" s="37">
        <v>93.913173568066981</v>
      </c>
      <c r="AI139" s="37">
        <v>93.862174564058478</v>
      </c>
      <c r="AJ139" s="37">
        <v>94.562176572405761</v>
      </c>
      <c r="AK139" s="37">
        <v>95.054826021337576</v>
      </c>
      <c r="AL139" s="37">
        <v>94.951702966924003</v>
      </c>
      <c r="AM139" s="37">
        <v>95.155736174574471</v>
      </c>
      <c r="AN139" s="37">
        <v>94.924683257598815</v>
      </c>
      <c r="AO139" s="37">
        <v>95.005482044259523</v>
      </c>
      <c r="AP139" s="37">
        <v>95.005482044259523</v>
      </c>
      <c r="AQ139" s="37">
        <v>95.143732580376664</v>
      </c>
      <c r="AR139" s="37">
        <v>94.901680242846382</v>
      </c>
      <c r="AS139" s="37">
        <v>94.888979305840792</v>
      </c>
      <c r="AT139" s="37">
        <v>94.781783769429822</v>
      </c>
      <c r="AU139" s="37">
        <v>95.266027913051957</v>
      </c>
      <c r="AV139" s="37">
        <v>99.78076471914008</v>
      </c>
      <c r="AW139" s="37">
        <v>100.06622897093028</v>
      </c>
      <c r="AX139" s="37">
        <v>100</v>
      </c>
      <c r="AY139" s="37">
        <v>99.999999999999986</v>
      </c>
      <c r="AZ139" s="37">
        <v>100.29559212387704</v>
      </c>
      <c r="BA139" s="37">
        <v>100.02891105159921</v>
      </c>
      <c r="BB139" s="37">
        <v>100.07513965005725</v>
      </c>
      <c r="BC139" s="37">
        <v>100.0456171017675</v>
      </c>
      <c r="BD139" s="37">
        <v>100.04531679571147</v>
      </c>
      <c r="BE139" s="37">
        <v>101.12508617011433</v>
      </c>
      <c r="BF139" s="37">
        <v>101.35705439067362</v>
      </c>
      <c r="BG139" s="37">
        <v>101.66976453874034</v>
      </c>
      <c r="BH139" s="37">
        <v>101.4540099478491</v>
      </c>
      <c r="BI139" s="37">
        <v>101.40331654005831</v>
      </c>
      <c r="BJ139" s="37">
        <v>101.15718216557555</v>
      </c>
      <c r="BK139" s="37">
        <v>101.24909334064122</v>
      </c>
      <c r="BL139" s="37">
        <v>101.51157634397273</v>
      </c>
      <c r="BM139" s="37">
        <v>101.6653266803511</v>
      </c>
      <c r="BN139" s="37">
        <v>102.63798447255105</v>
      </c>
      <c r="BO139" s="37">
        <v>102.54424207272308</v>
      </c>
      <c r="BP139" s="37">
        <v>102.51870218982914</v>
      </c>
      <c r="BQ139" s="37">
        <v>101.9877815904768</v>
      </c>
      <c r="BR139" s="37">
        <v>102.02518632711937</v>
      </c>
      <c r="BS139" s="37">
        <v>101.42353673792543</v>
      </c>
      <c r="BT139" s="37">
        <v>101.28589147994487</v>
      </c>
      <c r="BU139" s="37">
        <v>100.88550175073807</v>
      </c>
      <c r="BV139" s="37">
        <v>100.86827095470623</v>
      </c>
      <c r="BW139" s="37">
        <v>100.63567312575034</v>
      </c>
      <c r="BX139" s="37">
        <v>100.63610872213488</v>
      </c>
      <c r="BY139" s="37">
        <v>100.93994477332431</v>
      </c>
      <c r="BZ139" s="37">
        <v>101.21122570235821</v>
      </c>
      <c r="CA139" s="37">
        <v>100.99376565020795</v>
      </c>
      <c r="CB139" s="37">
        <v>100.81304287603106</v>
      </c>
      <c r="CC139" s="37">
        <v>100.65475284030079</v>
      </c>
      <c r="CD139" s="37">
        <v>100.6619452861014</v>
      </c>
      <c r="CE139" s="37">
        <v>100.6583835960068</v>
      </c>
      <c r="CF139" s="37">
        <v>100.91870255292957</v>
      </c>
      <c r="CG139" s="37">
        <v>100.27502853881893</v>
      </c>
      <c r="CH139" s="37">
        <v>100.44096835169066</v>
      </c>
      <c r="CI139" s="37">
        <v>100.44108853943915</v>
      </c>
      <c r="CJ139" s="37">
        <v>100.33551422492229</v>
      </c>
      <c r="CK139" s="37">
        <v>100.27644056842404</v>
      </c>
      <c r="CL139" s="37">
        <v>100.25636602472707</v>
      </c>
      <c r="CM139" s="37">
        <v>100.25438804483439</v>
      </c>
      <c r="CN139" s="37">
        <v>100.15034118897803</v>
      </c>
      <c r="CO139" s="37">
        <v>100.0632510565857</v>
      </c>
      <c r="CP139" s="37">
        <v>100.00514314958264</v>
      </c>
      <c r="CQ139" s="37">
        <v>100.08009202428738</v>
      </c>
      <c r="CR139" s="37">
        <v>100.0622955020954</v>
      </c>
      <c r="CS139" s="37">
        <v>100.05374153066454</v>
      </c>
      <c r="CT139" s="37">
        <v>100.05975296179837</v>
      </c>
      <c r="CU139" s="37">
        <v>100.18272876285781</v>
      </c>
      <c r="CV139" s="37">
        <v>100.0394472188985</v>
      </c>
      <c r="CW139" s="37">
        <v>99.830122269055579</v>
      </c>
      <c r="CX139" s="37">
        <v>99.772959579190356</v>
      </c>
      <c r="CY139" s="37">
        <v>99.928460370961076</v>
      </c>
      <c r="CZ139" s="37">
        <v>99.934523001384207</v>
      </c>
      <c r="DA139" s="37">
        <v>99.545704614032886</v>
      </c>
      <c r="DB139" s="37">
        <v>99.547333680019534</v>
      </c>
      <c r="DC139" s="37">
        <v>99.547067294948604</v>
      </c>
      <c r="DD139" s="37">
        <v>99.808227963210413</v>
      </c>
      <c r="DE139" s="37">
        <v>99.130110702973624</v>
      </c>
      <c r="DF139" s="37">
        <v>99.071241568985641</v>
      </c>
      <c r="DG139" s="37">
        <v>98.926487748251105</v>
      </c>
      <c r="DH139" s="37">
        <v>98.699390581304627</v>
      </c>
      <c r="DI139" s="37">
        <v>97.891434072871746</v>
      </c>
      <c r="DJ139" s="37">
        <v>97.817815077720738</v>
      </c>
      <c r="DK139" s="37">
        <v>97.750268675583342</v>
      </c>
      <c r="DL139" s="37">
        <v>97.771906668374143</v>
      </c>
      <c r="DM139" s="37">
        <v>98.150341646656983</v>
      </c>
      <c r="DN139" s="37">
        <v>98.050455575002914</v>
      </c>
      <c r="DO139" s="37">
        <v>98.076166836636617</v>
      </c>
      <c r="DP139" s="37">
        <v>105.21190784149552</v>
      </c>
      <c r="DQ139" s="37">
        <v>109.30801797394747</v>
      </c>
      <c r="DR139" s="37">
        <v>118.82518203271121</v>
      </c>
      <c r="DS139" s="37">
        <v>129.74192754712948</v>
      </c>
      <c r="DT139" s="35">
        <v>100</v>
      </c>
      <c r="DU139" s="37">
        <v>105.62345689619561</v>
      </c>
      <c r="DV139" s="37">
        <v>141.67377186886955</v>
      </c>
      <c r="DW139" s="37">
        <f t="shared" si="6"/>
        <v>5.6234568961956057</v>
      </c>
      <c r="DX139" s="37">
        <f t="shared" si="7"/>
        <v>1.3177481755816842</v>
      </c>
      <c r="DZ139" s="36">
        <f t="shared" si="8"/>
        <v>0.7058469516330661</v>
      </c>
    </row>
    <row r="140" spans="1:134" ht="13.5" customHeight="1">
      <c r="A140" s="3" t="s">
        <v>108</v>
      </c>
      <c r="B140" s="35">
        <v>100</v>
      </c>
      <c r="C140" s="35">
        <v>94.905676747042122</v>
      </c>
      <c r="D140" s="35">
        <v>91.929079331301537</v>
      </c>
      <c r="E140" s="35">
        <v>89.145442140374897</v>
      </c>
      <c r="F140" s="35">
        <v>88.202207465720136</v>
      </c>
      <c r="G140" s="35">
        <v>87.330018673827553</v>
      </c>
      <c r="H140" s="35">
        <v>87.87271604406223</v>
      </c>
      <c r="I140" s="35">
        <v>88.734527706664366</v>
      </c>
      <c r="J140" s="35">
        <v>89.073147537845756</v>
      </c>
      <c r="K140" s="35">
        <v>88.641329825897031</v>
      </c>
      <c r="L140" s="35">
        <v>89.365267662756324</v>
      </c>
      <c r="M140" s="35">
        <v>89.301157019735072</v>
      </c>
      <c r="N140" s="35">
        <v>89.728534497000126</v>
      </c>
      <c r="O140" s="35">
        <v>90.395047024097266</v>
      </c>
      <c r="P140" s="35">
        <v>91.260109545108463</v>
      </c>
      <c r="Q140" s="35">
        <v>92.281501817148282</v>
      </c>
      <c r="R140" s="35">
        <v>92.39023711073942</v>
      </c>
      <c r="S140" s="35">
        <v>92.632622897799436</v>
      </c>
      <c r="T140" s="35">
        <v>92.536042263856402</v>
      </c>
      <c r="U140" s="35">
        <v>92.416414007448438</v>
      </c>
      <c r="V140" s="35">
        <v>92.283637332606688</v>
      </c>
      <c r="W140" s="35">
        <v>92.382566305005795</v>
      </c>
      <c r="X140" s="35">
        <v>92.582212356967219</v>
      </c>
      <c r="Y140" s="35">
        <v>93.036955218896878</v>
      </c>
      <c r="Z140" s="35">
        <v>92.629014118369398</v>
      </c>
      <c r="AA140" s="35">
        <v>93.579101536401936</v>
      </c>
      <c r="AB140" s="35">
        <v>94.035894890785045</v>
      </c>
      <c r="AC140" s="35">
        <v>94.742449887567901</v>
      </c>
      <c r="AD140" s="35">
        <v>94.87945388097485</v>
      </c>
      <c r="AE140" s="35">
        <v>94.952892608324561</v>
      </c>
      <c r="AF140" s="35">
        <v>95.18269353271765</v>
      </c>
      <c r="AG140" s="35">
        <v>95.428198702631079</v>
      </c>
      <c r="AH140" s="35">
        <v>95.548147652171579</v>
      </c>
      <c r="AI140" s="35">
        <v>96.357198117706233</v>
      </c>
      <c r="AJ140" s="35">
        <v>96.475407549952081</v>
      </c>
      <c r="AK140" s="35">
        <v>96.96955679528827</v>
      </c>
      <c r="AL140" s="35">
        <v>94.951702966924003</v>
      </c>
      <c r="AM140" s="35">
        <v>97.614470684809092</v>
      </c>
      <c r="AN140" s="35">
        <v>98.091856425490221</v>
      </c>
      <c r="AO140" s="35">
        <v>98.51220737844929</v>
      </c>
      <c r="AP140" s="35">
        <v>98.699200628636291</v>
      </c>
      <c r="AQ140" s="35">
        <v>98.767022367179834</v>
      </c>
      <c r="AR140" s="35">
        <v>98.965686903796239</v>
      </c>
      <c r="AS140" s="35">
        <v>99.191085586097316</v>
      </c>
      <c r="AT140" s="35">
        <v>99.016045443577397</v>
      </c>
      <c r="AU140" s="35">
        <v>99.475278009362498</v>
      </c>
      <c r="AV140" s="35">
        <v>99.735748858794054</v>
      </c>
      <c r="AW140" s="35">
        <v>99.869273817611713</v>
      </c>
      <c r="AX140" s="35">
        <v>100</v>
      </c>
      <c r="AY140" s="35">
        <v>100.06504371338399</v>
      </c>
      <c r="AZ140" s="35">
        <v>101.01647301978191</v>
      </c>
      <c r="BA140" s="35">
        <v>101.2264039451877</v>
      </c>
      <c r="BB140" s="35">
        <v>101.15275859729405</v>
      </c>
      <c r="BC140" s="35">
        <v>100.94456517943817</v>
      </c>
      <c r="BD140" s="35">
        <v>100.81187527610466</v>
      </c>
      <c r="BE140" s="35">
        <v>100.42765860459292</v>
      </c>
      <c r="BF140" s="35">
        <v>100.27953371407187</v>
      </c>
      <c r="BG140" s="35">
        <v>100.33295262083954</v>
      </c>
      <c r="BH140" s="35">
        <v>100.31942318265622</v>
      </c>
      <c r="BI140" s="35">
        <v>100.41235755163937</v>
      </c>
      <c r="BJ140" s="35">
        <v>100.33148665620949</v>
      </c>
      <c r="BK140" s="35">
        <v>100.4769473532584</v>
      </c>
      <c r="BL140" s="35">
        <v>100.52638763907935</v>
      </c>
      <c r="BM140" s="35">
        <v>100.30147145504499</v>
      </c>
      <c r="BN140" s="35">
        <v>100.88670158945594</v>
      </c>
      <c r="BO140" s="35">
        <v>100.75368990171151</v>
      </c>
      <c r="BP140" s="35">
        <v>100.72819017596993</v>
      </c>
      <c r="BQ140" s="35">
        <v>100.74235778886099</v>
      </c>
      <c r="BR140" s="35">
        <v>100.43144560216024</v>
      </c>
      <c r="BS140" s="35">
        <v>100.42608207211846</v>
      </c>
      <c r="BT140" s="35">
        <v>100.31857870329038</v>
      </c>
      <c r="BU140" s="35">
        <v>99.624710862214954</v>
      </c>
      <c r="BV140" s="35">
        <v>99.53310172868207</v>
      </c>
      <c r="BW140" s="35">
        <v>99.191340884751583</v>
      </c>
      <c r="BX140" s="35">
        <v>99.122468498647919</v>
      </c>
      <c r="BY140" s="35">
        <v>99.094884414089577</v>
      </c>
      <c r="BZ140" s="35">
        <v>98.215105993599948</v>
      </c>
      <c r="CA140" s="35">
        <v>98.031293052929826</v>
      </c>
      <c r="CB140" s="35">
        <v>97.895193556469508</v>
      </c>
      <c r="CC140" s="35">
        <v>97.950665815198548</v>
      </c>
      <c r="CD140" s="35">
        <v>97.651844951947865</v>
      </c>
      <c r="CE140" s="35">
        <v>97.300946760849044</v>
      </c>
      <c r="CF140" s="35">
        <v>97.02009556717087</v>
      </c>
      <c r="CG140" s="35">
        <v>97.175811955300034</v>
      </c>
      <c r="CH140" s="35">
        <v>97.071570393128496</v>
      </c>
      <c r="CI140" s="35">
        <v>97.022377826806363</v>
      </c>
      <c r="CJ140" s="35">
        <v>96.922289789318143</v>
      </c>
      <c r="CK140" s="35">
        <v>96.808584079729556</v>
      </c>
      <c r="CL140" s="35">
        <v>96.600834509191586</v>
      </c>
      <c r="CM140" s="35">
        <v>96.371152357549903</v>
      </c>
      <c r="CN140" s="35">
        <v>96.557725886815476</v>
      </c>
      <c r="CO140" s="35">
        <v>96.378639755951284</v>
      </c>
      <c r="CP140" s="35">
        <v>96.256342892840692</v>
      </c>
      <c r="CQ140" s="35">
        <v>96.010285828577537</v>
      </c>
      <c r="CR140" s="35">
        <v>96.09622273518454</v>
      </c>
      <c r="CS140" s="35">
        <v>96.112645137219005</v>
      </c>
      <c r="CT140" s="35">
        <v>96.167471373976554</v>
      </c>
      <c r="CU140" s="35">
        <v>96.390998540479558</v>
      </c>
      <c r="CV140" s="35">
        <v>96.982508754723767</v>
      </c>
      <c r="CW140" s="35">
        <v>97.012548017976442</v>
      </c>
      <c r="CX140" s="35">
        <v>97.065483916460551</v>
      </c>
      <c r="CY140" s="35">
        <v>97.091221567397</v>
      </c>
      <c r="CZ140" s="35">
        <v>96.859874143928792</v>
      </c>
      <c r="DA140" s="35">
        <v>96.513753266086738</v>
      </c>
      <c r="DB140" s="35">
        <v>96.387983677225023</v>
      </c>
      <c r="DC140" s="35">
        <v>96.754491264165566</v>
      </c>
      <c r="DD140" s="35">
        <v>98.244834506954646</v>
      </c>
      <c r="DE140" s="35">
        <v>98.968673700216627</v>
      </c>
      <c r="DF140" s="35">
        <v>99.490870560450276</v>
      </c>
      <c r="DG140" s="35">
        <v>99.786233203380391</v>
      </c>
      <c r="DH140" s="35">
        <v>99.867973990330555</v>
      </c>
      <c r="DI140" s="35">
        <v>99.615153319496173</v>
      </c>
      <c r="DJ140" s="35">
        <v>99.69806617370385</v>
      </c>
      <c r="DK140" s="35">
        <v>99.724096840922286</v>
      </c>
      <c r="DL140" s="35">
        <v>99.677158790150173</v>
      </c>
      <c r="DM140" s="35">
        <v>100.65090716047911</v>
      </c>
      <c r="DN140" s="35">
        <v>101.04239845467306</v>
      </c>
      <c r="DO140" s="35">
        <v>101.96985719615826</v>
      </c>
      <c r="DP140" s="35">
        <v>118.73293640122451</v>
      </c>
      <c r="DQ140" s="35">
        <v>129.65419723026395</v>
      </c>
      <c r="DR140" s="35">
        <v>141.36410705174455</v>
      </c>
      <c r="DS140" s="35">
        <v>156.5615350592374</v>
      </c>
      <c r="DT140" s="35">
        <v>100</v>
      </c>
      <c r="DU140" s="35">
        <v>104.38064097452677</v>
      </c>
      <c r="DV140" s="35">
        <v>159.18111042450982</v>
      </c>
      <c r="DW140" s="35">
        <f t="shared" si="6"/>
        <v>4.38064097452677</v>
      </c>
      <c r="DX140" s="35">
        <f t="shared" si="7"/>
        <v>0.13220054877875498</v>
      </c>
      <c r="DZ140" s="36">
        <f t="shared" si="8"/>
        <v>0.62821524321143674</v>
      </c>
      <c r="EA140" s="65"/>
      <c r="EB140" s="61"/>
      <c r="ED140" s="61"/>
    </row>
    <row r="141" spans="1:134" ht="13">
      <c r="A141" s="29" t="s">
        <v>109</v>
      </c>
      <c r="B141" s="35">
        <v>33.527630098066361</v>
      </c>
      <c r="C141" s="35">
        <v>98.126273020602227</v>
      </c>
      <c r="D141" s="35">
        <v>94.345847652960614</v>
      </c>
      <c r="E141" s="35">
        <v>89.030450720990913</v>
      </c>
      <c r="F141" s="35">
        <v>86.437452283099717</v>
      </c>
      <c r="G141" s="35">
        <v>85.711796514105473</v>
      </c>
      <c r="H141" s="35">
        <v>84.631757244037487</v>
      </c>
      <c r="I141" s="35">
        <v>84.827070413405266</v>
      </c>
      <c r="J141" s="35">
        <v>84.865683695857442</v>
      </c>
      <c r="K141" s="35">
        <v>83.873773584820242</v>
      </c>
      <c r="L141" s="35">
        <v>84.135838494976099</v>
      </c>
      <c r="M141" s="35">
        <v>84.240705404076223</v>
      </c>
      <c r="N141" s="35">
        <v>84.817493089907387</v>
      </c>
      <c r="O141" s="35">
        <v>86.351824576405249</v>
      </c>
      <c r="P141" s="35">
        <v>87.922080695232438</v>
      </c>
      <c r="Q141" s="35">
        <v>90.124739829641683</v>
      </c>
      <c r="R141" s="35">
        <v>90.933338995393228</v>
      </c>
      <c r="S141" s="35">
        <v>91.45202276102296</v>
      </c>
      <c r="T141" s="35">
        <v>90.890097065269998</v>
      </c>
      <c r="U141" s="35">
        <v>90.861482361507086</v>
      </c>
      <c r="V141" s="35">
        <v>90.856648324291996</v>
      </c>
      <c r="W141" s="35">
        <v>90.89028683119372</v>
      </c>
      <c r="X141" s="35">
        <v>91.251621125341899</v>
      </c>
      <c r="Y141" s="35">
        <v>92.485389272332583</v>
      </c>
      <c r="Z141" s="35">
        <v>91.043178239641406</v>
      </c>
      <c r="AA141" s="35">
        <v>92.205504510186685</v>
      </c>
      <c r="AB141" s="35">
        <v>92.546653702657778</v>
      </c>
      <c r="AC141" s="35">
        <v>93.127657035047278</v>
      </c>
      <c r="AD141" s="35">
        <v>93.612538933225864</v>
      </c>
      <c r="AE141" s="35">
        <v>93.548787570531758</v>
      </c>
      <c r="AF141" s="35">
        <v>93.65755340787139</v>
      </c>
      <c r="AG141" s="35">
        <v>94.094913923675151</v>
      </c>
      <c r="AH141" s="35">
        <v>94.071702554898536</v>
      </c>
      <c r="AI141" s="35">
        <v>94.538117232393844</v>
      </c>
      <c r="AJ141" s="35">
        <v>94.613803872922745</v>
      </c>
      <c r="AK141" s="35">
        <v>96.013257646692807</v>
      </c>
      <c r="AL141" s="35">
        <v>96.328798427140129</v>
      </c>
      <c r="AM141" s="35">
        <v>96.724959762133409</v>
      </c>
      <c r="AN141" s="35">
        <v>97.185761363358296</v>
      </c>
      <c r="AO141" s="35">
        <v>97.967057634407965</v>
      </c>
      <c r="AP141" s="35">
        <v>98.104947547200538</v>
      </c>
      <c r="AQ141" s="35">
        <v>97.863854934937763</v>
      </c>
      <c r="AR141" s="35">
        <v>98.146706038101996</v>
      </c>
      <c r="AS141" s="35">
        <v>98.128278768139495</v>
      </c>
      <c r="AT141" s="35">
        <v>98.019403066317693</v>
      </c>
      <c r="AU141" s="35">
        <v>99.0747612819587</v>
      </c>
      <c r="AV141" s="35">
        <v>99.533125889215654</v>
      </c>
      <c r="AW141" s="35">
        <v>99.712634465386941</v>
      </c>
      <c r="AX141" s="35">
        <v>100</v>
      </c>
      <c r="AY141" s="35">
        <v>100.32271778391373</v>
      </c>
      <c r="AZ141" s="35">
        <v>101.72875612281581</v>
      </c>
      <c r="BA141" s="35">
        <v>102.05868971457001</v>
      </c>
      <c r="BB141" s="35">
        <v>101.61352622635468</v>
      </c>
      <c r="BC141" s="35">
        <v>101.32793989430527</v>
      </c>
      <c r="BD141" s="35">
        <v>100.99263139659993</v>
      </c>
      <c r="BE141" s="35">
        <v>99.838178336970216</v>
      </c>
      <c r="BF141" s="35">
        <v>98.938835981089852</v>
      </c>
      <c r="BG141" s="35">
        <v>98.757906270122248</v>
      </c>
      <c r="BH141" s="35">
        <v>98.801330180723937</v>
      </c>
      <c r="BI141" s="35">
        <f t="shared" ref="BI141:DP141" si="9">BI4</f>
        <v>98.206902113648553</v>
      </c>
      <c r="BJ141" s="35">
        <f t="shared" si="9"/>
        <v>97.803788621196048</v>
      </c>
      <c r="BK141" s="35">
        <f t="shared" si="9"/>
        <v>98.235550038572285</v>
      </c>
      <c r="BL141" s="35">
        <f t="shared" si="9"/>
        <v>98.412818725558552</v>
      </c>
      <c r="BM141" s="35">
        <f t="shared" si="9"/>
        <v>98.275202978602877</v>
      </c>
      <c r="BN141" s="35">
        <f t="shared" si="9"/>
        <v>97.821330653113463</v>
      </c>
      <c r="BO141" s="35">
        <f t="shared" si="9"/>
        <v>97.531565854177018</v>
      </c>
      <c r="BP141" s="35">
        <f t="shared" si="9"/>
        <v>97.416014486309507</v>
      </c>
      <c r="BQ141" s="35">
        <f t="shared" si="9"/>
        <v>96.963715639532111</v>
      </c>
      <c r="BR141" s="35">
        <f t="shared" si="9"/>
        <v>96.17694744519271</v>
      </c>
      <c r="BS141" s="35">
        <f t="shared" si="9"/>
        <v>95.847753139281949</v>
      </c>
      <c r="BT141" s="35">
        <f t="shared" si="9"/>
        <v>95.614464064936399</v>
      </c>
      <c r="BU141" s="35">
        <f t="shared" si="9"/>
        <v>95.506723562191922</v>
      </c>
      <c r="BV141" s="35">
        <f t="shared" si="9"/>
        <v>95.162485015218323</v>
      </c>
      <c r="BW141" s="35">
        <f t="shared" si="9"/>
        <v>95.541092273017014</v>
      </c>
      <c r="BX141" s="35">
        <f t="shared" si="9"/>
        <v>95.587260869720041</v>
      </c>
      <c r="BY141" s="35">
        <f t="shared" si="9"/>
        <v>95.555963822637111</v>
      </c>
      <c r="BZ141" s="35">
        <f t="shared" si="9"/>
        <v>94.956176945655244</v>
      </c>
      <c r="CA141" s="35">
        <f t="shared" si="9"/>
        <v>94.607534942160342</v>
      </c>
      <c r="CB141" s="35">
        <f t="shared" si="9"/>
        <v>94.181311169807216</v>
      </c>
      <c r="CC141" s="35">
        <f t="shared" si="9"/>
        <v>93.423005445725721</v>
      </c>
      <c r="CD141" s="35">
        <f t="shared" si="9"/>
        <v>92.721018344367238</v>
      </c>
      <c r="CE141" s="35">
        <f t="shared" si="9"/>
        <v>92.28303373582682</v>
      </c>
      <c r="CF141" s="35">
        <f t="shared" si="9"/>
        <v>91.791155163014082</v>
      </c>
      <c r="CG141" s="35">
        <f t="shared" si="9"/>
        <v>91.825970439947611</v>
      </c>
      <c r="CH141" s="35">
        <f t="shared" si="9"/>
        <v>91.633085011459997</v>
      </c>
      <c r="CI141" s="35">
        <f t="shared" si="9"/>
        <v>91.753091957835196</v>
      </c>
      <c r="CJ141" s="35">
        <f t="shared" si="9"/>
        <v>91.727646906004537</v>
      </c>
      <c r="CK141" s="35">
        <f t="shared" si="9"/>
        <v>91.605289535644843</v>
      </c>
      <c r="CL141" s="35">
        <f t="shared" si="9"/>
        <v>91.142268744460239</v>
      </c>
      <c r="CM141" s="35">
        <f t="shared" si="9"/>
        <v>90.697135513377006</v>
      </c>
      <c r="CN141" s="35">
        <f t="shared" si="9"/>
        <v>90.379248780269876</v>
      </c>
      <c r="CO141" s="35">
        <f t="shared" si="9"/>
        <v>89.905703221049279</v>
      </c>
      <c r="CP141" s="35">
        <f t="shared" si="9"/>
        <v>89.626151004729422</v>
      </c>
      <c r="CQ141" s="35">
        <f t="shared" si="9"/>
        <v>89.572039336472756</v>
      </c>
      <c r="CR141" s="35">
        <f t="shared" si="9"/>
        <v>89.929887422961102</v>
      </c>
      <c r="CS141" s="35">
        <f t="shared" si="9"/>
        <v>90.413702595984788</v>
      </c>
      <c r="CT141" s="35">
        <f t="shared" si="9"/>
        <v>90.758182974795602</v>
      </c>
      <c r="CU141" s="35">
        <f t="shared" si="9"/>
        <v>91.480675690863336</v>
      </c>
      <c r="CV141" s="35">
        <f t="shared" si="9"/>
        <v>92.909688745291803</v>
      </c>
      <c r="CW141" s="35">
        <f t="shared" si="9"/>
        <v>92.710913358792922</v>
      </c>
      <c r="CX141" s="35">
        <f t="shared" si="9"/>
        <v>92.377115518166335</v>
      </c>
      <c r="CY141" s="35">
        <f t="shared" si="9"/>
        <v>92.437468684371979</v>
      </c>
      <c r="CZ141" s="35">
        <f t="shared" si="9"/>
        <v>92.021399597429053</v>
      </c>
      <c r="DA141" s="35">
        <f t="shared" si="9"/>
        <v>91.634349015626583</v>
      </c>
      <c r="DB141" s="35">
        <f t="shared" si="9"/>
        <v>91.20378015621769</v>
      </c>
      <c r="DC141" s="35">
        <f t="shared" si="9"/>
        <v>91.803627703169781</v>
      </c>
      <c r="DD141" s="35">
        <f t="shared" si="9"/>
        <v>93.883533404944458</v>
      </c>
      <c r="DE141" s="35">
        <f t="shared" si="9"/>
        <v>95.519986417572326</v>
      </c>
      <c r="DF141" s="35">
        <f t="shared" si="9"/>
        <v>96.752567933306409</v>
      </c>
      <c r="DG141" s="35">
        <f t="shared" si="9"/>
        <v>97.127602302303742</v>
      </c>
      <c r="DH141" s="35">
        <f t="shared" si="9"/>
        <v>96.950347487281292</v>
      </c>
      <c r="DI141" s="35">
        <f t="shared" si="9"/>
        <v>96.918950007157889</v>
      </c>
      <c r="DJ141" s="35">
        <f t="shared" si="9"/>
        <v>96.938604837120039</v>
      </c>
      <c r="DK141" s="35">
        <f t="shared" si="9"/>
        <v>96.95527922734081</v>
      </c>
      <c r="DL141" s="35">
        <f t="shared" si="9"/>
        <v>96.731864779626733</v>
      </c>
      <c r="DM141" s="35">
        <f t="shared" si="9"/>
        <v>97.449113047795223</v>
      </c>
      <c r="DN141" s="35">
        <f t="shared" si="9"/>
        <v>98.058145584504715</v>
      </c>
      <c r="DO141" s="35">
        <f t="shared" si="9"/>
        <v>99.089460679072502</v>
      </c>
      <c r="DP141" s="35">
        <f t="shared" si="9"/>
        <v>119.02935577627284</v>
      </c>
      <c r="DQ141" s="35">
        <f>DQ4</f>
        <v>136.32038466142657</v>
      </c>
      <c r="DR141" s="35">
        <f>DR4</f>
        <v>148.69041953681349</v>
      </c>
      <c r="DS141" s="35">
        <f>DS4</f>
        <v>159.00446719565889</v>
      </c>
      <c r="DT141" s="35">
        <v>100</v>
      </c>
      <c r="DU141" s="35">
        <f>DU4</f>
        <v>105.09605379098539</v>
      </c>
      <c r="DV141" s="35">
        <f>DV4</f>
        <v>164.66070184227195</v>
      </c>
      <c r="DW141" s="35">
        <f t="shared" si="6"/>
        <v>5.096053790985394</v>
      </c>
      <c r="DX141" s="35">
        <f t="shared" si="7"/>
        <v>3.1455818279751782</v>
      </c>
      <c r="DZ141" s="36">
        <f t="shared" si="8"/>
        <v>0.60730944834542089</v>
      </c>
      <c r="EA141" s="65"/>
      <c r="EB141" s="61"/>
      <c r="ED141" s="61"/>
    </row>
    <row r="142" spans="1:134" ht="13">
      <c r="A142" s="29" t="s">
        <v>127</v>
      </c>
      <c r="B142" s="35">
        <v>66.472369901933632</v>
      </c>
      <c r="C142" s="35">
        <v>93.281258049251832</v>
      </c>
      <c r="D142" s="35">
        <v>90.710098957337891</v>
      </c>
      <c r="E142" s="35">
        <v>89.203442024826828</v>
      </c>
      <c r="F142" s="35">
        <v>89.092322547577965</v>
      </c>
      <c r="G142" s="35">
        <v>88.146224776719606</v>
      </c>
      <c r="H142" s="35">
        <v>89.507405283675794</v>
      </c>
      <c r="I142" s="35">
        <v>90.705388425872329</v>
      </c>
      <c r="J142" s="35">
        <v>91.195326896777729</v>
      </c>
      <c r="K142" s="35">
        <v>91.046011084566899</v>
      </c>
      <c r="L142" s="35">
        <v>92.002910446066736</v>
      </c>
      <c r="M142" s="35">
        <v>91.853570152428844</v>
      </c>
      <c r="N142" s="35">
        <v>92.205587443001733</v>
      </c>
      <c r="O142" s="35">
        <v>92.434385576798292</v>
      </c>
      <c r="P142" s="35">
        <v>92.943759408960574</v>
      </c>
      <c r="Q142" s="35">
        <v>93.369339037836696</v>
      </c>
      <c r="R142" s="35">
        <v>93.125073873351624</v>
      </c>
      <c r="S142" s="35">
        <v>93.228099254937973</v>
      </c>
      <c r="T142" s="35">
        <v>93.366231436610548</v>
      </c>
      <c r="U142" s="35">
        <v>93.200697359009567</v>
      </c>
      <c r="V142" s="35">
        <v>93.003388406554649</v>
      </c>
      <c r="W142" s="35">
        <v>93.13524887484229</v>
      </c>
      <c r="X142" s="35">
        <v>93.253341890809324</v>
      </c>
      <c r="Y142" s="35">
        <v>93.315156508521127</v>
      </c>
      <c r="Z142" s="35">
        <v>93.428885084556924</v>
      </c>
      <c r="AA142" s="35">
        <v>94.271922524531178</v>
      </c>
      <c r="AB142" s="35">
        <v>94.787044996550776</v>
      </c>
      <c r="AC142" s="35">
        <v>95.55692630121446</v>
      </c>
      <c r="AD142" s="35">
        <v>95.51846608704642</v>
      </c>
      <c r="AE142" s="35">
        <v>95.661101363261395</v>
      </c>
      <c r="AF142" s="35">
        <v>95.951950504133052</v>
      </c>
      <c r="AG142" s="35">
        <v>96.100686819876856</v>
      </c>
      <c r="AH142" s="35">
        <v>96.292843608619407</v>
      </c>
      <c r="AI142" s="35">
        <v>97.274714239535413</v>
      </c>
      <c r="AJ142" s="35">
        <v>97.41437150692731</v>
      </c>
      <c r="AK142" s="35">
        <v>97.451899220637415</v>
      </c>
      <c r="AL142" s="35">
        <v>94.257117423066191</v>
      </c>
      <c r="AM142" s="35">
        <v>98.063126167194611</v>
      </c>
      <c r="AN142" s="35">
        <v>98.50029890839869</v>
      </c>
      <c r="AO142" s="35">
        <v>98.787172435257673</v>
      </c>
      <c r="AP142" s="35">
        <v>98.998932645539085</v>
      </c>
      <c r="AQ142" s="35">
        <v>99.222565980706875</v>
      </c>
      <c r="AR142" s="35">
        <v>99.378768121795545</v>
      </c>
      <c r="AS142" s="35">
        <v>99.727148824263253</v>
      </c>
      <c r="AT142" s="35">
        <v>99.51873636634906</v>
      </c>
      <c r="AU142" s="35">
        <v>99.677292420828408</v>
      </c>
      <c r="AV142" s="35">
        <v>99.837948734974475</v>
      </c>
      <c r="AW142" s="35">
        <v>99.94828027199182</v>
      </c>
      <c r="AX142" s="35">
        <v>100</v>
      </c>
      <c r="AY142" s="35">
        <v>99.935076917626148</v>
      </c>
      <c r="AZ142" s="35">
        <v>100.65720849470398</v>
      </c>
      <c r="BA142" s="35">
        <v>100.80661194058638</v>
      </c>
      <c r="BB142" s="35">
        <v>100.92035456760324</v>
      </c>
      <c r="BC142" s="35">
        <v>100.75119693263161</v>
      </c>
      <c r="BD142" s="35">
        <v>100.72070469869232</v>
      </c>
      <c r="BE142" s="35">
        <v>100.72498328839947</v>
      </c>
      <c r="BF142" s="35">
        <v>100.95576081009769</v>
      </c>
      <c r="BG142" s="35">
        <v>101.12738151681641</v>
      </c>
      <c r="BH142" s="35">
        <f t="shared" ref="BH142:DO142" si="10">(BH140*$B$140-BH141*$B$141)/$B$142</f>
        <v>101.08512569481789</v>
      </c>
      <c r="BI142" s="35">
        <f t="shared" si="10"/>
        <v>101.52475499183619</v>
      </c>
      <c r="BJ142" s="35">
        <f t="shared" si="10"/>
        <v>101.60641825324099</v>
      </c>
      <c r="BK142" s="35">
        <f t="shared" si="10"/>
        <v>101.60747331736141</v>
      </c>
      <c r="BL142" s="35">
        <f t="shared" si="10"/>
        <v>101.59243894466454</v>
      </c>
      <c r="BM142" s="35">
        <f t="shared" si="10"/>
        <v>101.32348977721028</v>
      </c>
      <c r="BN142" s="35">
        <f t="shared" si="10"/>
        <v>102.4328270400556</v>
      </c>
      <c r="BO142" s="35">
        <f t="shared" si="10"/>
        <v>102.37887918494602</v>
      </c>
      <c r="BP142" s="35">
        <f t="shared" si="10"/>
        <v>102.39880010768401</v>
      </c>
      <c r="BQ142" s="35">
        <f t="shared" si="10"/>
        <v>102.64824615183895</v>
      </c>
      <c r="BR142" s="35">
        <f t="shared" si="10"/>
        <v>102.57734833844232</v>
      </c>
      <c r="BS142" s="35">
        <f t="shared" si="10"/>
        <v>102.73532001795787</v>
      </c>
      <c r="BT142" s="35">
        <f t="shared" si="10"/>
        <v>102.69126100371557</v>
      </c>
      <c r="BU142" s="35">
        <f t="shared" si="10"/>
        <v>101.70175964424871</v>
      </c>
      <c r="BV142" s="35">
        <f t="shared" si="10"/>
        <v>101.73757285985468</v>
      </c>
      <c r="BW142" s="35">
        <f t="shared" si="10"/>
        <v>101.03246954318172</v>
      </c>
      <c r="BX142" s="35">
        <f t="shared" si="10"/>
        <v>100.90557227360615</v>
      </c>
      <c r="BY142" s="35">
        <f t="shared" si="10"/>
        <v>100.87986094962901</v>
      </c>
      <c r="BZ142" s="35">
        <f t="shared" si="10"/>
        <v>99.858859146925639</v>
      </c>
      <c r="CA142" s="35">
        <f t="shared" si="10"/>
        <v>99.758183423357195</v>
      </c>
      <c r="CB142" s="35">
        <f t="shared" si="10"/>
        <v>99.768418101817289</v>
      </c>
      <c r="CC142" s="35">
        <f t="shared" si="10"/>
        <v>100.23434732529535</v>
      </c>
      <c r="CD142" s="35">
        <f t="shared" si="10"/>
        <v>100.1388772455243</v>
      </c>
      <c r="CE142" s="35">
        <f t="shared" si="10"/>
        <v>99.831904089667262</v>
      </c>
      <c r="CF142" s="35">
        <f t="shared" si="10"/>
        <v>99.657491825707197</v>
      </c>
      <c r="CG142" s="35">
        <f t="shared" si="10"/>
        <v>99.874188854974818</v>
      </c>
      <c r="CH142" s="35">
        <f t="shared" si="10"/>
        <v>99.81465788104758</v>
      </c>
      <c r="CI142" s="35">
        <f t="shared" si="10"/>
        <v>99.680123710644565</v>
      </c>
      <c r="CJ142" s="35">
        <f t="shared" si="10"/>
        <v>99.542386911479369</v>
      </c>
      <c r="CK142" s="35">
        <f t="shared" si="10"/>
        <v>99.433044965097878</v>
      </c>
      <c r="CL142" s="35">
        <f t="shared" si="10"/>
        <v>99.354050230187852</v>
      </c>
      <c r="CM142" s="35">
        <f t="shared" si="10"/>
        <v>99.233038253934865</v>
      </c>
      <c r="CN142" s="35">
        <f t="shared" si="10"/>
        <v>99.674053697953241</v>
      </c>
      <c r="CO142" s="35">
        <f t="shared" si="10"/>
        <v>99.64348832552426</v>
      </c>
      <c r="CP142" s="35">
        <f t="shared" si="10"/>
        <v>99.600508618114901</v>
      </c>
      <c r="CQ142" s="35">
        <f t="shared" si="10"/>
        <v>99.257637279803347</v>
      </c>
      <c r="CR142" s="35">
        <f t="shared" si="10"/>
        <v>99.206426414004468</v>
      </c>
      <c r="CS142" s="35">
        <f t="shared" si="10"/>
        <v>98.987103167743925</v>
      </c>
      <c r="CT142" s="35">
        <f t="shared" si="10"/>
        <v>98.895832357781728</v>
      </c>
      <c r="CU142" s="35">
        <f t="shared" si="10"/>
        <v>98.867689057259653</v>
      </c>
      <c r="CV142" s="35">
        <f t="shared" si="10"/>
        <v>99.036775857486816</v>
      </c>
      <c r="CW142" s="35">
        <f t="shared" si="10"/>
        <v>99.18222567326238</v>
      </c>
      <c r="CX142" s="35">
        <f t="shared" si="10"/>
        <v>99.430224058167155</v>
      </c>
      <c r="CY142" s="35">
        <f t="shared" si="10"/>
        <v>99.438502181283098</v>
      </c>
      <c r="CZ142" s="35">
        <f t="shared" si="10"/>
        <v>99.300325493463646</v>
      </c>
      <c r="DA142" s="35">
        <f t="shared" si="10"/>
        <v>98.974848922066982</v>
      </c>
      <c r="DB142" s="35">
        <f t="shared" si="10"/>
        <v>99.002815347313728</v>
      </c>
      <c r="DC142" s="35">
        <f t="shared" si="10"/>
        <v>99.251629885579973</v>
      </c>
      <c r="DD142" s="35">
        <f t="shared" si="10"/>
        <v>100.44460698851671</v>
      </c>
      <c r="DE142" s="35">
        <f t="shared" si="10"/>
        <v>100.70813795742586</v>
      </c>
      <c r="DF142" s="35">
        <f t="shared" si="10"/>
        <v>100.87202784000701</v>
      </c>
      <c r="DG142" s="35">
        <f t="shared" si="10"/>
        <v>101.12720530276682</v>
      </c>
      <c r="DH142" s="35">
        <f t="shared" si="10"/>
        <v>101.33957944539206</v>
      </c>
      <c r="DI142" s="35">
        <f t="shared" si="10"/>
        <v>100.97507635907822</v>
      </c>
      <c r="DJ142" s="35">
        <f t="shared" si="10"/>
        <v>101.08989557740028</v>
      </c>
      <c r="DK142" s="35">
        <f t="shared" si="10"/>
        <v>101.12064540529762</v>
      </c>
      <c r="DL142" s="35">
        <f t="shared" si="10"/>
        <v>101.16271930590378</v>
      </c>
      <c r="DM142" s="35">
        <f t="shared" si="10"/>
        <v>102.26584234059385</v>
      </c>
      <c r="DN142" s="35">
        <f t="shared" si="10"/>
        <v>102.54760921363514</v>
      </c>
      <c r="DO142" s="35">
        <f t="shared" si="10"/>
        <v>103.4226844250217</v>
      </c>
      <c r="DP142" s="35">
        <f>(DP140*$B$140-DP141*$B$141)/$B$142</f>
        <v>118.5834270761443</v>
      </c>
      <c r="DQ142" s="35">
        <f>(DQ140*$B$140-DQ141*$B$141)/$B$142</f>
        <v>126.29187591260775</v>
      </c>
      <c r="DR142" s="35">
        <f>(DR140*$B$140-DR141*$B$141)/$B$142</f>
        <v>137.66882891821905</v>
      </c>
      <c r="DS142" s="35">
        <f>(DS140*$B$140-DS141*$B$141)/$B$142</f>
        <v>155.32935806381127</v>
      </c>
      <c r="DT142" s="35">
        <v>100</v>
      </c>
      <c r="DU142" s="35">
        <f>(DU140*$B$140-DU141*$B$141)/$B$142</f>
        <v>104.01979787064728</v>
      </c>
      <c r="DV142" s="35">
        <f>(DV140*$B$140-DV141*$B$141)/$B$142</f>
        <v>156.41728969095837</v>
      </c>
      <c r="DW142" s="35">
        <f t="shared" si="6"/>
        <v>4.019797870647281</v>
      </c>
      <c r="DX142" s="35">
        <f t="shared" si="7"/>
        <v>-1.321871920845993</v>
      </c>
      <c r="DZ142" s="36">
        <f t="shared" si="8"/>
        <v>0.63931551427323097</v>
      </c>
      <c r="EA142" s="61"/>
      <c r="EB142" s="61"/>
    </row>
    <row r="143" spans="1:134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35"/>
      <c r="DX143" s="35"/>
      <c r="DZ143" s="37"/>
    </row>
    <row r="144" spans="1:134">
      <c r="DW144" s="35"/>
      <c r="DX144" s="35"/>
      <c r="DZ144" s="37"/>
    </row>
    <row r="145" spans="2:130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7"/>
      <c r="DX145" s="37"/>
      <c r="DZ145" s="35"/>
    </row>
    <row r="146" spans="2:130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7"/>
      <c r="DX146" s="37"/>
      <c r="DZ146" s="43"/>
    </row>
    <row r="147" spans="2:130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7"/>
      <c r="DX147" s="37"/>
      <c r="DZ147" s="43"/>
    </row>
    <row r="148" spans="2:130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7"/>
      <c r="DX148" s="37"/>
      <c r="DZ148" s="43"/>
    </row>
    <row r="149" spans="2:130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7"/>
      <c r="DX149" s="37"/>
      <c r="DZ149" s="35"/>
    </row>
    <row r="150" spans="2:130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7"/>
      <c r="DX150" s="37"/>
      <c r="DZ150" s="35"/>
    </row>
    <row r="151" spans="2:130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7"/>
      <c r="DX151" s="37"/>
      <c r="DZ151" s="37"/>
    </row>
    <row r="152" spans="2:130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7"/>
      <c r="DX152" s="37"/>
      <c r="DZ152" s="35"/>
    </row>
    <row r="153" spans="2:130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7"/>
      <c r="DX153" s="37"/>
      <c r="DZ153" s="37"/>
    </row>
    <row r="154" spans="2:130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5"/>
      <c r="DX154" s="35"/>
      <c r="DZ154" s="35"/>
    </row>
    <row r="155" spans="2:130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7"/>
      <c r="DX155" s="37"/>
      <c r="DZ155" s="37"/>
    </row>
    <row r="156" spans="2:130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7"/>
      <c r="DX156" s="37"/>
      <c r="DZ156" s="35"/>
    </row>
    <row r="157" spans="2:130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5"/>
      <c r="DX157" s="35"/>
      <c r="DZ157" s="37"/>
    </row>
    <row r="158" spans="2:130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5"/>
      <c r="DX158" s="35"/>
      <c r="DZ158" s="35"/>
    </row>
    <row r="159" spans="2:130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7"/>
      <c r="DX159" s="37"/>
      <c r="DZ159" s="37"/>
    </row>
    <row r="160" spans="2:130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7"/>
      <c r="DX160" s="37"/>
      <c r="DZ160" s="35"/>
    </row>
    <row r="161" spans="2:130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7"/>
      <c r="DX161" s="37"/>
      <c r="DZ161" s="35"/>
    </row>
    <row r="162" spans="2:130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5"/>
      <c r="DX162" s="35"/>
      <c r="DZ162" s="37"/>
    </row>
    <row r="163" spans="2:130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7"/>
      <c r="DX163" s="37"/>
      <c r="DZ163" s="35"/>
    </row>
    <row r="164" spans="2:130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5"/>
      <c r="DX164" s="35"/>
      <c r="DZ164" s="37"/>
    </row>
    <row r="165" spans="2:130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53"/>
      <c r="DX165" s="53"/>
      <c r="DZ165" s="35"/>
    </row>
    <row r="166" spans="2:130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7"/>
      <c r="DX166" s="37"/>
      <c r="DZ166" s="35"/>
    </row>
    <row r="167" spans="2:130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8"/>
      <c r="CH167" s="38"/>
      <c r="CI167" s="38"/>
      <c r="CJ167" s="38"/>
      <c r="CK167" s="38"/>
      <c r="CL167" s="38"/>
      <c r="CM167" s="38"/>
      <c r="CN167" s="38"/>
      <c r="CO167" s="38"/>
      <c r="CP167" s="38"/>
      <c r="CQ167" s="38"/>
      <c r="CR167" s="38"/>
      <c r="CS167" s="38"/>
      <c r="CT167" s="38"/>
      <c r="CU167" s="38"/>
      <c r="CV167" s="38"/>
      <c r="CW167" s="38"/>
      <c r="CX167" s="38"/>
      <c r="CY167" s="38"/>
      <c r="CZ167" s="38"/>
      <c r="DA167" s="38"/>
      <c r="DB167" s="38"/>
      <c r="DC167" s="38"/>
      <c r="DD167" s="38"/>
      <c r="DE167" s="38"/>
      <c r="DF167" s="38"/>
      <c r="DG167" s="38"/>
      <c r="DH167" s="38"/>
      <c r="DI167" s="38"/>
      <c r="DJ167" s="38"/>
      <c r="DK167" s="38"/>
      <c r="DL167" s="38"/>
      <c r="DM167" s="38"/>
      <c r="DN167" s="38"/>
      <c r="DO167" s="38"/>
      <c r="DP167" s="38"/>
      <c r="DQ167" s="38"/>
      <c r="DR167" s="38"/>
      <c r="DS167" s="38"/>
      <c r="DT167" s="38"/>
      <c r="DU167" s="38"/>
      <c r="DV167" s="38"/>
      <c r="DW167" s="37"/>
      <c r="DX167" s="37"/>
      <c r="DZ167" s="37"/>
    </row>
    <row r="168" spans="2:130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7"/>
      <c r="DX168" s="37"/>
      <c r="DZ168" s="37"/>
    </row>
    <row r="169" spans="2:130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7"/>
      <c r="DX169" s="37"/>
      <c r="DZ169" s="37"/>
    </row>
    <row r="170" spans="2:130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7"/>
      <c r="DX170" s="37"/>
      <c r="DZ170" s="35"/>
    </row>
    <row r="171" spans="2:130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5"/>
      <c r="DX171" s="35"/>
      <c r="DZ171" s="37"/>
    </row>
    <row r="172" spans="2:130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7"/>
      <c r="DX172" s="37"/>
      <c r="DZ172" s="37"/>
    </row>
    <row r="173" spans="2:130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7"/>
      <c r="DX173" s="37"/>
      <c r="DZ173" s="35"/>
    </row>
    <row r="174" spans="2:130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5"/>
      <c r="DX174" s="35"/>
      <c r="DZ174" s="37"/>
    </row>
    <row r="175" spans="2:130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5"/>
      <c r="DX175" s="35"/>
      <c r="DZ175" s="37"/>
    </row>
    <row r="176" spans="2:130"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7"/>
      <c r="DX176" s="37"/>
      <c r="DZ176" s="35"/>
    </row>
    <row r="177" spans="2:130"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5"/>
      <c r="DX177" s="35"/>
      <c r="DZ177" s="37"/>
    </row>
    <row r="178" spans="2:130"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7"/>
      <c r="DX178" s="37"/>
      <c r="DZ178" s="35"/>
    </row>
    <row r="179" spans="2:130"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5"/>
      <c r="DX179" s="35"/>
      <c r="DZ179" s="37"/>
    </row>
    <row r="180" spans="2:130"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7"/>
      <c r="DX180" s="37"/>
      <c r="DZ180" s="35"/>
    </row>
    <row r="181" spans="2:130"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Z181" s="35"/>
    </row>
    <row r="182" spans="2:130"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Z182" s="35"/>
    </row>
  </sheetData>
  <mergeCells count="3">
    <mergeCell ref="B2:B3"/>
    <mergeCell ref="DW2:DW3"/>
    <mergeCell ref="DX2:DX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FA8EE-4308-41EF-82C4-F520B700C1F5}">
  <dimension ref="A1:BU160"/>
  <sheetViews>
    <sheetView topLeftCell="A127" workbookViewId="0">
      <selection activeCell="DL24" sqref="DL24"/>
    </sheetView>
  </sheetViews>
  <sheetFormatPr baseColWidth="10" defaultColWidth="9.1640625" defaultRowHeight="11"/>
  <cols>
    <col min="1" max="1" width="6.5" style="5" customWidth="1"/>
    <col min="2" max="2" width="6.6640625" style="6" customWidth="1"/>
    <col min="3" max="4" width="9.1640625" style="7"/>
    <col min="5" max="5" width="8.5" style="7" customWidth="1"/>
    <col min="6" max="7" width="9.1640625" style="7"/>
    <col min="8" max="8" width="6.5" style="7" customWidth="1"/>
    <col min="9" max="9" width="7.83203125" style="7" customWidth="1"/>
    <col min="10" max="11" width="8.83203125" style="7" customWidth="1"/>
    <col min="12" max="12" width="7.5" style="7" customWidth="1"/>
    <col min="13" max="13" width="8.1640625" style="7" customWidth="1"/>
    <col min="14" max="14" width="7.83203125" style="7" customWidth="1"/>
    <col min="15" max="15" width="11.83203125" style="7" customWidth="1"/>
    <col min="16" max="16" width="8.5" style="8" customWidth="1"/>
    <col min="17" max="17" width="9.1640625" style="7"/>
    <col min="18" max="19" width="9.33203125" style="9" bestFit="1" customWidth="1"/>
    <col min="20" max="16384" width="9.1640625" style="9"/>
  </cols>
  <sheetData>
    <row r="1" spans="1:17" s="14" customFormat="1" ht="30">
      <c r="A1" s="10" t="s">
        <v>167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  <c r="Q1" s="12"/>
    </row>
    <row r="2" spans="1:17" s="14" customFormat="1" ht="23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3"/>
      <c r="Q2" s="12"/>
    </row>
    <row r="3" spans="1:17" s="19" customFormat="1" ht="48">
      <c r="A3" s="16"/>
      <c r="B3" s="17" t="s">
        <v>116</v>
      </c>
      <c r="C3" s="18" t="s">
        <v>109</v>
      </c>
      <c r="D3" s="18" t="s">
        <v>110</v>
      </c>
      <c r="E3" s="18" t="s">
        <v>111</v>
      </c>
      <c r="F3" s="18" t="s">
        <v>117</v>
      </c>
      <c r="G3" s="18" t="s">
        <v>118</v>
      </c>
      <c r="H3" s="18" t="s">
        <v>54</v>
      </c>
      <c r="I3" s="18" t="s">
        <v>112</v>
      </c>
      <c r="J3" s="18" t="s">
        <v>113</v>
      </c>
      <c r="K3" s="18" t="s">
        <v>114</v>
      </c>
      <c r="L3" s="18" t="s">
        <v>105</v>
      </c>
      <c r="M3" s="18" t="s">
        <v>115</v>
      </c>
      <c r="N3" s="18" t="s">
        <v>119</v>
      </c>
      <c r="O3" s="18" t="s">
        <v>120</v>
      </c>
      <c r="P3" s="18" t="s">
        <v>121</v>
      </c>
      <c r="Q3" s="18" t="s">
        <v>122</v>
      </c>
    </row>
    <row r="4" spans="1:17" s="25" customFormat="1" ht="13">
      <c r="A4" s="20" t="s">
        <v>123</v>
      </c>
      <c r="B4" s="21"/>
      <c r="C4" s="22">
        <v>31.304130770747967</v>
      </c>
      <c r="D4" s="22">
        <v>4.9000165480394244</v>
      </c>
      <c r="E4" s="22">
        <v>4.3459495819976954</v>
      </c>
      <c r="F4" s="22">
        <v>27.624259296337009</v>
      </c>
      <c r="G4" s="22">
        <v>5.2886081197764332</v>
      </c>
      <c r="H4" s="22">
        <v>1.4238415288433008</v>
      </c>
      <c r="I4" s="22">
        <v>8.394706536547222</v>
      </c>
      <c r="J4" s="22">
        <v>2.6548579684021054</v>
      </c>
      <c r="K4" s="22">
        <v>2.2688956368227182</v>
      </c>
      <c r="L4" s="22">
        <v>4.2531929360277818</v>
      </c>
      <c r="M4" s="22">
        <v>1.0808192579877236</v>
      </c>
      <c r="N4" s="22">
        <v>6.4607218184704927</v>
      </c>
      <c r="O4" s="22">
        <v>100</v>
      </c>
      <c r="P4" s="23"/>
      <c r="Q4" s="24"/>
    </row>
    <row r="5" spans="1:17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0"/>
      <c r="Q5" s="51"/>
    </row>
    <row r="6" spans="1:17" s="25" customFormat="1" ht="13">
      <c r="B6" s="49">
        <v>2009</v>
      </c>
      <c r="C6" s="27">
        <f>AVERAGE(C17:C28)</f>
        <v>87.087011843236596</v>
      </c>
      <c r="D6" s="27">
        <f t="shared" ref="D6:O6" si="0">AVERAGE(D17:D28)</f>
        <v>79.286659260506539</v>
      </c>
      <c r="E6" s="27">
        <f t="shared" si="0"/>
        <v>105.04740713866856</v>
      </c>
      <c r="F6" s="27">
        <f t="shared" si="0"/>
        <v>77.49851034321189</v>
      </c>
      <c r="G6" s="27">
        <f t="shared" si="0"/>
        <v>103.78267644610408</v>
      </c>
      <c r="H6" s="27">
        <f t="shared" si="0"/>
        <v>97.23044644597438</v>
      </c>
      <c r="I6" s="27">
        <f t="shared" si="0"/>
        <v>84.057809723032605</v>
      </c>
      <c r="J6" s="27">
        <f t="shared" si="0"/>
        <v>95.583741096131945</v>
      </c>
      <c r="K6" s="27">
        <f t="shared" si="0"/>
        <v>101.4171988706113</v>
      </c>
      <c r="L6" s="27">
        <f t="shared" si="0"/>
        <v>79.51940318624213</v>
      </c>
      <c r="M6" s="27">
        <f t="shared" si="0"/>
        <v>81.048344757424815</v>
      </c>
      <c r="N6" s="27">
        <f t="shared" si="0"/>
        <v>93.045515889885408</v>
      </c>
      <c r="O6" s="27">
        <f t="shared" si="0"/>
        <v>89.519092054352271</v>
      </c>
      <c r="P6" s="50"/>
      <c r="Q6" s="51"/>
    </row>
    <row r="7" spans="1:17" s="25" customFormat="1" ht="13">
      <c r="B7" s="49">
        <v>2010</v>
      </c>
      <c r="C7" s="27">
        <f>AVERAGE(C30:C41)</f>
        <v>90.421892506439519</v>
      </c>
      <c r="D7" s="27">
        <f t="shared" ref="D7:O7" si="1">AVERAGE(D30:D41)</f>
        <v>87.662930915702646</v>
      </c>
      <c r="E7" s="27">
        <f t="shared" si="1"/>
        <v>98.137967290500853</v>
      </c>
      <c r="F7" s="27">
        <f t="shared" si="1"/>
        <v>83.691816585473077</v>
      </c>
      <c r="G7" s="27">
        <f t="shared" si="1"/>
        <v>97.949078061929058</v>
      </c>
      <c r="H7" s="27">
        <f t="shared" si="1"/>
        <v>97.690128611966756</v>
      </c>
      <c r="I7" s="27">
        <f t="shared" si="1"/>
        <v>87.97221752781013</v>
      </c>
      <c r="J7" s="27">
        <f t="shared" si="1"/>
        <v>91.066284617862792</v>
      </c>
      <c r="K7" s="27">
        <f t="shared" si="1"/>
        <v>99.34653833032047</v>
      </c>
      <c r="L7" s="27">
        <f t="shared" si="1"/>
        <v>83.451570800557988</v>
      </c>
      <c r="M7" s="27">
        <f t="shared" si="1"/>
        <v>88.835653781469205</v>
      </c>
      <c r="N7" s="27">
        <f t="shared" si="1"/>
        <v>92.32987961379132</v>
      </c>
      <c r="O7" s="27">
        <f t="shared" si="1"/>
        <v>92.23552999983697</v>
      </c>
      <c r="P7" s="50"/>
      <c r="Q7" s="62">
        <v>3.0556510559630112</v>
      </c>
    </row>
    <row r="8" spans="1:17" s="25" customFormat="1" ht="13">
      <c r="B8" s="49">
        <v>2011</v>
      </c>
      <c r="C8" s="27">
        <f>AVERAGE(C43:C54)</f>
        <v>94.029940734770321</v>
      </c>
      <c r="D8" s="27">
        <f t="shared" ref="D8:O8" si="2">AVERAGE(D43:D54)</f>
        <v>91.932161156475743</v>
      </c>
      <c r="E8" s="27">
        <f t="shared" si="2"/>
        <v>99.684472120914606</v>
      </c>
      <c r="F8" s="27">
        <f t="shared" si="2"/>
        <v>87.424566372386934</v>
      </c>
      <c r="G8" s="27">
        <f t="shared" si="2"/>
        <v>98.779796985679226</v>
      </c>
      <c r="H8" s="27">
        <f t="shared" si="2"/>
        <v>97.41193032720679</v>
      </c>
      <c r="I8" s="27">
        <f t="shared" si="2"/>
        <v>94.564245977773837</v>
      </c>
      <c r="J8" s="27">
        <f t="shared" si="2"/>
        <v>92.541101355851481</v>
      </c>
      <c r="K8" s="27">
        <f t="shared" si="2"/>
        <v>99.527532707717342</v>
      </c>
      <c r="L8" s="27">
        <f t="shared" si="2"/>
        <v>86.761053933230983</v>
      </c>
      <c r="M8" s="27">
        <f t="shared" si="2"/>
        <v>93.232881456951773</v>
      </c>
      <c r="N8" s="27">
        <f t="shared" si="2"/>
        <v>96.440260647169453</v>
      </c>
      <c r="O8" s="27">
        <f t="shared" si="2"/>
        <v>95.443294764963198</v>
      </c>
      <c r="P8" s="50"/>
      <c r="Q8" s="62">
        <v>3.4741265155592345</v>
      </c>
    </row>
    <row r="9" spans="1:17" s="25" customFormat="1" ht="13">
      <c r="B9" s="49">
        <v>2012</v>
      </c>
      <c r="C9" s="27">
        <f>AVERAGE(C56:C67)</f>
        <v>98.371790895929848</v>
      </c>
      <c r="D9" s="27">
        <f t="shared" ref="D9:O9" si="3">AVERAGE(D56:D67)</f>
        <v>97.707073112687226</v>
      </c>
      <c r="E9" s="27">
        <f t="shared" si="3"/>
        <v>100.49162972457792</v>
      </c>
      <c r="F9" s="27">
        <f t="shared" si="3"/>
        <v>97.743301612584602</v>
      </c>
      <c r="G9" s="27">
        <f t="shared" si="3"/>
        <v>99.961759164538094</v>
      </c>
      <c r="H9" s="27">
        <f t="shared" si="3"/>
        <v>98.947389266313124</v>
      </c>
      <c r="I9" s="27">
        <f t="shared" si="3"/>
        <v>96.402978826252749</v>
      </c>
      <c r="J9" s="27">
        <f t="shared" si="3"/>
        <v>99.751175189249921</v>
      </c>
      <c r="K9" s="27">
        <f t="shared" si="3"/>
        <v>100.12856710258943</v>
      </c>
      <c r="L9" s="27">
        <f t="shared" si="3"/>
        <v>94.864869626736819</v>
      </c>
      <c r="M9" s="27">
        <f t="shared" si="3"/>
        <v>98.959645697638734</v>
      </c>
      <c r="N9" s="27">
        <f t="shared" si="3"/>
        <v>99.169470721234518</v>
      </c>
      <c r="O9" s="27">
        <f t="shared" si="3"/>
        <v>98.994823008650314</v>
      </c>
      <c r="P9" s="50"/>
      <c r="Q9" s="62">
        <v>3.7251166789539698</v>
      </c>
    </row>
    <row r="10" spans="1:17" s="25" customFormat="1" ht="13">
      <c r="B10" s="49">
        <v>2013</v>
      </c>
      <c r="C10" s="27">
        <f>AVERAGE(C69:C80)</f>
        <v>100.03260022019252</v>
      </c>
      <c r="D10" s="27">
        <f t="shared" ref="D10:O10" si="4">AVERAGE(D69:D80)</f>
        <v>102.75445320395268</v>
      </c>
      <c r="E10" s="27">
        <f t="shared" si="4"/>
        <v>100.3068871916703</v>
      </c>
      <c r="F10" s="27">
        <f t="shared" si="4"/>
        <v>102.11410964878529</v>
      </c>
      <c r="G10" s="27">
        <f t="shared" si="4"/>
        <v>99.965936082414558</v>
      </c>
      <c r="H10" s="27">
        <f t="shared" si="4"/>
        <v>101.69446584695332</v>
      </c>
      <c r="I10" s="27">
        <f t="shared" si="4"/>
        <v>101.50044091972863</v>
      </c>
      <c r="J10" s="27">
        <f t="shared" si="4"/>
        <v>89.574195729581945</v>
      </c>
      <c r="K10" s="27">
        <f t="shared" si="4"/>
        <v>99.632333457628974</v>
      </c>
      <c r="L10" s="27">
        <f t="shared" si="4"/>
        <v>104.61174237672897</v>
      </c>
      <c r="M10" s="27">
        <f t="shared" si="4"/>
        <v>100.57228203510481</v>
      </c>
      <c r="N10" s="27">
        <f t="shared" si="4"/>
        <v>99.964943858876723</v>
      </c>
      <c r="O10" s="27">
        <f t="shared" si="4"/>
        <v>100.61004433843333</v>
      </c>
      <c r="P10" s="50"/>
      <c r="Q10" s="62">
        <f t="shared" ref="Q10:Q15" si="5">O10/O9*100-100</f>
        <v>1.6316220189028172</v>
      </c>
    </row>
    <row r="11" spans="1:17" s="25" customFormat="1" ht="13">
      <c r="B11" s="49">
        <v>2014</v>
      </c>
      <c r="C11" s="27">
        <f>AVERAGE(C82:C93)</f>
        <v>96.91371430022393</v>
      </c>
      <c r="D11" s="27">
        <f t="shared" ref="D11:O11" si="6">AVERAGE(D82:D93)</f>
        <v>104.68756777454392</v>
      </c>
      <c r="E11" s="27">
        <f t="shared" si="6"/>
        <v>99.909234476639867</v>
      </c>
      <c r="F11" s="27">
        <f t="shared" si="6"/>
        <v>102.99315770103335</v>
      </c>
      <c r="G11" s="27">
        <f t="shared" si="6"/>
        <v>97.834619319129345</v>
      </c>
      <c r="H11" s="27">
        <f t="shared" si="6"/>
        <v>102.4494429240471</v>
      </c>
      <c r="I11" s="27">
        <f t="shared" si="6"/>
        <v>102.23578246729295</v>
      </c>
      <c r="J11" s="27">
        <f t="shared" si="6"/>
        <v>85.877385493808063</v>
      </c>
      <c r="K11" s="27">
        <f t="shared" si="6"/>
        <v>98.791345678382143</v>
      </c>
      <c r="L11" s="27">
        <f t="shared" si="6"/>
        <v>121.33138582841495</v>
      </c>
      <c r="M11" s="27">
        <f t="shared" si="6"/>
        <v>101.36468406447081</v>
      </c>
      <c r="N11" s="27">
        <f t="shared" si="6"/>
        <v>97.969366496916692</v>
      </c>
      <c r="O11" s="27">
        <f t="shared" si="6"/>
        <v>100.39580540598728</v>
      </c>
      <c r="P11" s="50"/>
      <c r="Q11" s="62">
        <f t="shared" si="5"/>
        <v>-0.21293990461369106</v>
      </c>
    </row>
    <row r="12" spans="1:17" s="25" customFormat="1" ht="13">
      <c r="B12" s="49">
        <v>2015</v>
      </c>
      <c r="C12" s="27">
        <f>AVERAGE(C96:C107)</f>
        <v>93.675550680278221</v>
      </c>
      <c r="D12" s="27">
        <f t="shared" ref="D12:O12" si="7">AVERAGE(D96:D107)</f>
        <v>105.04266562502023</v>
      </c>
      <c r="E12" s="27">
        <f t="shared" si="7"/>
        <v>98.552827018953067</v>
      </c>
      <c r="F12" s="27">
        <f t="shared" si="7"/>
        <v>100.35351602643199</v>
      </c>
      <c r="G12" s="27">
        <f t="shared" si="7"/>
        <v>95.712560533968499</v>
      </c>
      <c r="H12" s="27">
        <f t="shared" si="7"/>
        <v>103.20623624664491</v>
      </c>
      <c r="I12" s="27">
        <f t="shared" si="7"/>
        <v>100.74476414243681</v>
      </c>
      <c r="J12" s="27">
        <f t="shared" si="7"/>
        <v>73.938308250648774</v>
      </c>
      <c r="K12" s="27">
        <f t="shared" si="7"/>
        <v>97.938436387893319</v>
      </c>
      <c r="L12" s="27">
        <f t="shared" si="7"/>
        <v>121.61897241357713</v>
      </c>
      <c r="M12" s="27">
        <f t="shared" si="7"/>
        <v>100.32287459673522</v>
      </c>
      <c r="N12" s="27">
        <f t="shared" si="7"/>
        <v>97.043462169698486</v>
      </c>
      <c r="O12" s="27">
        <f t="shared" si="7"/>
        <v>97.976768487006936</v>
      </c>
      <c r="P12" s="50"/>
      <c r="Q12" s="62">
        <f t="shared" si="5"/>
        <v>-2.4094999877714827</v>
      </c>
    </row>
    <row r="13" spans="1:17" s="25" customFormat="1" ht="13">
      <c r="B13" s="49">
        <v>2016</v>
      </c>
      <c r="C13" s="27">
        <f>AVERAGE(C109:C120)</f>
        <v>90.625862332798718</v>
      </c>
      <c r="D13" s="27">
        <f t="shared" ref="D13:O13" si="8">AVERAGE(D109:D120)</f>
        <v>103.74381642602482</v>
      </c>
      <c r="E13" s="27">
        <f t="shared" si="8"/>
        <v>96.886574808883367</v>
      </c>
      <c r="F13" s="27">
        <f t="shared" si="8"/>
        <v>97.912650625013214</v>
      </c>
      <c r="G13" s="27">
        <f t="shared" si="8"/>
        <v>92.898613648066942</v>
      </c>
      <c r="H13" s="27">
        <f t="shared" si="8"/>
        <v>103.07211991811555</v>
      </c>
      <c r="I13" s="27">
        <f t="shared" si="8"/>
        <v>98.3865629902851</v>
      </c>
      <c r="J13" s="27">
        <f t="shared" si="8"/>
        <v>72.707795528616273</v>
      </c>
      <c r="K13" s="27">
        <f t="shared" si="8"/>
        <v>97.201354171934057</v>
      </c>
      <c r="L13" s="27">
        <f t="shared" si="8"/>
        <v>134.22440765199204</v>
      </c>
      <c r="M13" s="27">
        <f t="shared" si="8"/>
        <v>100.28836746062002</v>
      </c>
      <c r="N13" s="27">
        <f t="shared" si="8"/>
        <v>95.329778078916306</v>
      </c>
      <c r="O13" s="27">
        <f t="shared" si="8"/>
        <v>96.44204768109671</v>
      </c>
      <c r="P13" s="50"/>
      <c r="Q13" s="62">
        <f t="shared" si="5"/>
        <v>-1.5664129666756139</v>
      </c>
    </row>
    <row r="14" spans="1:17" s="25" customFormat="1" ht="13">
      <c r="B14" s="49">
        <v>2017</v>
      </c>
      <c r="C14" s="27">
        <f>AVERAGE(C122:C133)</f>
        <v>92.894592185479425</v>
      </c>
      <c r="D14" s="27">
        <f t="shared" ref="D14:O14" si="9">AVERAGE(D122:D133)</f>
        <v>104.06550869321872</v>
      </c>
      <c r="E14" s="27">
        <f t="shared" si="9"/>
        <v>96.841739796933766</v>
      </c>
      <c r="F14" s="27">
        <f t="shared" si="9"/>
        <v>96.528883679639534</v>
      </c>
      <c r="G14" s="27">
        <f t="shared" si="9"/>
        <v>96.129158575648106</v>
      </c>
      <c r="H14" s="27">
        <f t="shared" si="9"/>
        <v>103.28743652300894</v>
      </c>
      <c r="I14" s="27">
        <f t="shared" si="9"/>
        <v>97.674717171095267</v>
      </c>
      <c r="J14" s="27">
        <f t="shared" si="9"/>
        <v>72.56758239091144</v>
      </c>
      <c r="K14" s="27">
        <f t="shared" si="9"/>
        <v>98.983134654817533</v>
      </c>
      <c r="L14" s="27">
        <f t="shared" si="9"/>
        <v>133.41457499369361</v>
      </c>
      <c r="M14" s="27">
        <f t="shared" si="9"/>
        <v>101.64978375850097</v>
      </c>
      <c r="N14" s="27">
        <f t="shared" si="9"/>
        <v>97.482660692784222</v>
      </c>
      <c r="O14" s="27">
        <f t="shared" si="9"/>
        <v>97.313603493005417</v>
      </c>
      <c r="P14" s="50"/>
      <c r="Q14" s="62">
        <f t="shared" si="5"/>
        <v>0.90370936004040914</v>
      </c>
    </row>
    <row r="15" spans="1:17" s="25" customFormat="1" ht="13">
      <c r="B15" s="49">
        <v>2018</v>
      </c>
      <c r="C15" s="27">
        <f>AVERAGE(C135:C146)</f>
        <v>106.688293993893</v>
      </c>
      <c r="D15" s="27">
        <f t="shared" ref="D15:O15" si="10">AVERAGE(D135:D146)</f>
        <v>111.20125084643898</v>
      </c>
      <c r="E15" s="27">
        <f t="shared" si="10"/>
        <v>117.56194005843533</v>
      </c>
      <c r="F15" s="27">
        <f t="shared" si="10"/>
        <v>97.480522410505216</v>
      </c>
      <c r="G15" s="27">
        <f t="shared" si="10"/>
        <v>113.87384448915661</v>
      </c>
      <c r="H15" s="27">
        <f t="shared" si="10"/>
        <v>111.16034709781695</v>
      </c>
      <c r="I15" s="27">
        <f t="shared" si="10"/>
        <v>105.96714548233614</v>
      </c>
      <c r="J15" s="27">
        <f t="shared" si="10"/>
        <v>72.280321577257112</v>
      </c>
      <c r="K15" s="27">
        <f t="shared" si="10"/>
        <v>119.44723893736851</v>
      </c>
      <c r="L15" s="27">
        <f t="shared" si="10"/>
        <v>136.01778036917707</v>
      </c>
      <c r="M15" s="27">
        <f t="shared" si="10"/>
        <v>111.68194249997559</v>
      </c>
      <c r="N15" s="27">
        <f t="shared" si="10"/>
        <v>111.08044318013397</v>
      </c>
      <c r="O15" s="27">
        <f t="shared" si="10"/>
        <v>107.64859048437727</v>
      </c>
      <c r="P15" s="50"/>
      <c r="Q15" s="62">
        <f t="shared" si="5"/>
        <v>10.620290093475674</v>
      </c>
    </row>
    <row r="16" spans="1:17" s="25" customFormat="1" ht="13">
      <c r="A16" s="49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0"/>
      <c r="Q16" s="51"/>
    </row>
    <row r="17" spans="1:24" s="25" customFormat="1" ht="13">
      <c r="A17" s="5">
        <v>2009</v>
      </c>
      <c r="B17" s="26" t="s">
        <v>144</v>
      </c>
      <c r="C17" s="27">
        <v>98.126273020602227</v>
      </c>
      <c r="D17" s="27">
        <v>86.823199054599542</v>
      </c>
      <c r="E17" s="27">
        <v>122.56101781619617</v>
      </c>
      <c r="F17" s="27">
        <v>72.387471100594851</v>
      </c>
      <c r="G17" s="27">
        <v>104.37485439088535</v>
      </c>
      <c r="H17" s="27">
        <v>105.05568949572324</v>
      </c>
      <c r="I17" s="27">
        <v>78.533880048523883</v>
      </c>
      <c r="J17" s="27"/>
      <c r="K17" s="27">
        <v>99.114960797513916</v>
      </c>
      <c r="L17" s="27"/>
      <c r="M17" s="27">
        <v>82.514684183841354</v>
      </c>
      <c r="N17" s="27">
        <v>95.052697215336181</v>
      </c>
      <c r="O17" s="27">
        <v>94.905676747042122</v>
      </c>
      <c r="P17" s="50"/>
      <c r="Q17" s="51"/>
    </row>
    <row r="18" spans="1:24" s="25" customFormat="1" ht="13">
      <c r="A18" s="49"/>
      <c r="B18" s="26" t="s">
        <v>134</v>
      </c>
      <c r="C18" s="27">
        <v>94.345847652960614</v>
      </c>
      <c r="D18" s="27">
        <v>82.388652457286042</v>
      </c>
      <c r="E18" s="27">
        <v>118.41983248992133</v>
      </c>
      <c r="F18" s="27">
        <v>72.265860502922138</v>
      </c>
      <c r="G18" s="27">
        <v>105.32529576841344</v>
      </c>
      <c r="H18" s="27">
        <v>96.856900792483188</v>
      </c>
      <c r="I18" s="27">
        <v>76.056828176203894</v>
      </c>
      <c r="J18" s="27"/>
      <c r="K18" s="27">
        <v>101.50916680164633</v>
      </c>
      <c r="L18" s="27"/>
      <c r="M18" s="27">
        <v>79.30497028523763</v>
      </c>
      <c r="N18" s="27">
        <v>94.828987720954359</v>
      </c>
      <c r="O18" s="27">
        <v>91.929079331301537</v>
      </c>
      <c r="P18" s="50">
        <v>-3.1363744696476914</v>
      </c>
      <c r="Q18" s="51"/>
    </row>
    <row r="19" spans="1:24" s="25" customFormat="1" ht="13">
      <c r="A19" s="49"/>
      <c r="B19" s="26" t="s">
        <v>135</v>
      </c>
      <c r="C19" s="27">
        <v>89.030450720990913</v>
      </c>
      <c r="D19" s="27">
        <v>77.322105765777906</v>
      </c>
      <c r="E19" s="27">
        <v>111.57015988258553</v>
      </c>
      <c r="F19" s="27">
        <v>72.108592915209641</v>
      </c>
      <c r="G19" s="27">
        <v>106.64506557996512</v>
      </c>
      <c r="H19" s="27">
        <v>96.605358297962908</v>
      </c>
      <c r="I19" s="27">
        <v>76.099296009213901</v>
      </c>
      <c r="J19" s="27"/>
      <c r="K19" s="27">
        <v>100.96311158769686</v>
      </c>
      <c r="L19" s="27"/>
      <c r="M19" s="27">
        <v>82.542966687810733</v>
      </c>
      <c r="N19" s="27">
        <v>92.791201585662648</v>
      </c>
      <c r="O19" s="27">
        <v>89.145442140374897</v>
      </c>
      <c r="P19" s="50">
        <v>-3.0280268345718468</v>
      </c>
      <c r="Q19" s="51"/>
    </row>
    <row r="20" spans="1:24" s="25" customFormat="1" ht="13">
      <c r="A20" s="49"/>
      <c r="B20" s="26" t="s">
        <v>136</v>
      </c>
      <c r="C20" s="27">
        <v>86.437452283099717</v>
      </c>
      <c r="D20" s="27">
        <v>75.331153842378768</v>
      </c>
      <c r="E20" s="27">
        <v>107.89146622433704</v>
      </c>
      <c r="F20" s="27">
        <v>76.773159805902125</v>
      </c>
      <c r="G20" s="27">
        <v>106.30637374174721</v>
      </c>
      <c r="H20" s="27">
        <v>93.802654872810905</v>
      </c>
      <c r="I20" s="27">
        <v>77.080944290453559</v>
      </c>
      <c r="J20" s="27">
        <v>97.918787225043332</v>
      </c>
      <c r="K20" s="27">
        <v>101.13651791010371</v>
      </c>
      <c r="L20" s="27">
        <v>80.550204619537595</v>
      </c>
      <c r="M20" s="27">
        <v>79.156952565340049</v>
      </c>
      <c r="N20" s="27">
        <v>92.080414167168684</v>
      </c>
      <c r="O20" s="27">
        <v>88.202207465720136</v>
      </c>
      <c r="P20" s="50">
        <v>-1.0580851381829177</v>
      </c>
      <c r="Q20" s="51"/>
    </row>
    <row r="21" spans="1:24" s="25" customFormat="1" ht="13">
      <c r="A21" s="49"/>
      <c r="B21" s="26" t="s">
        <v>137</v>
      </c>
      <c r="C21" s="27">
        <v>85.711796514105473</v>
      </c>
      <c r="D21" s="27">
        <v>75.212481681649663</v>
      </c>
      <c r="E21" s="27">
        <v>100.81424220506855</v>
      </c>
      <c r="F21" s="27">
        <v>76.921454271513298</v>
      </c>
      <c r="G21" s="27">
        <v>101.16743161997414</v>
      </c>
      <c r="H21" s="27">
        <v>94.78721404053492</v>
      </c>
      <c r="I21" s="27">
        <v>78.587092651139258</v>
      </c>
      <c r="J21" s="27">
        <v>97.790121421688937</v>
      </c>
      <c r="K21" s="27">
        <v>101.63767373935049</v>
      </c>
      <c r="L21" s="27">
        <v>77.563534077200941</v>
      </c>
      <c r="M21" s="27">
        <v>77.954585848855828</v>
      </c>
      <c r="N21" s="27">
        <v>93.481368972668946</v>
      </c>
      <c r="O21" s="27">
        <v>87.330018673827553</v>
      </c>
      <c r="P21" s="50">
        <v>-0.9888514323539539</v>
      </c>
      <c r="Q21" s="51"/>
    </row>
    <row r="22" spans="1:24" s="25" customFormat="1" ht="13">
      <c r="A22" s="49"/>
      <c r="B22" s="26" t="s">
        <v>138</v>
      </c>
      <c r="C22" s="27">
        <v>84.631757244037487</v>
      </c>
      <c r="D22" s="27">
        <v>79.200355208828682</v>
      </c>
      <c r="E22" s="27">
        <v>99.537464468472464</v>
      </c>
      <c r="F22" s="27">
        <v>76.717403513115485</v>
      </c>
      <c r="G22" s="27">
        <v>100.62507246679414</v>
      </c>
      <c r="H22" s="27">
        <v>97.316639155898699</v>
      </c>
      <c r="I22" s="27">
        <v>84.253296956254772</v>
      </c>
      <c r="J22" s="27">
        <v>98.309538298981437</v>
      </c>
      <c r="K22" s="27">
        <v>100.16624888537618</v>
      </c>
      <c r="L22" s="27">
        <v>78.144117110377593</v>
      </c>
      <c r="M22" s="27">
        <v>80.883478875673617</v>
      </c>
      <c r="N22" s="27">
        <v>93.964004799614827</v>
      </c>
      <c r="O22" s="27">
        <v>87.87271604406223</v>
      </c>
      <c r="P22" s="50">
        <v>0.62143278849123362</v>
      </c>
      <c r="Q22" s="51"/>
    </row>
    <row r="23" spans="1:24" s="25" customFormat="1" ht="13">
      <c r="A23" s="49"/>
      <c r="B23" s="26" t="s">
        <v>139</v>
      </c>
      <c r="C23" s="27">
        <v>84.827070413405266</v>
      </c>
      <c r="D23" s="27">
        <v>77.813533229015533</v>
      </c>
      <c r="E23" s="27">
        <v>100.17812740477734</v>
      </c>
      <c r="F23" s="27">
        <v>77.084864532462618</v>
      </c>
      <c r="G23" s="27">
        <v>103.10593331592671</v>
      </c>
      <c r="H23" s="27">
        <v>96.433597703861977</v>
      </c>
      <c r="I23" s="27">
        <v>91.110723347502528</v>
      </c>
      <c r="J23" s="27">
        <v>95.311156366585479</v>
      </c>
      <c r="K23" s="27">
        <v>100.72296288005622</v>
      </c>
      <c r="L23" s="27">
        <v>78.030901913508089</v>
      </c>
      <c r="M23" s="27">
        <v>79.653499989107019</v>
      </c>
      <c r="N23" s="27">
        <v>94.041637860380277</v>
      </c>
      <c r="O23" s="27">
        <v>88.734527706664366</v>
      </c>
      <c r="P23" s="50">
        <v>0.98075000000000045</v>
      </c>
      <c r="Q23" s="51"/>
    </row>
    <row r="24" spans="1:24" s="25" customFormat="1" ht="13">
      <c r="A24" s="49"/>
      <c r="B24" s="26" t="s">
        <v>140</v>
      </c>
      <c r="C24" s="27">
        <v>84.865683695857442</v>
      </c>
      <c r="D24" s="27">
        <v>78.545766358053896</v>
      </c>
      <c r="E24" s="27">
        <v>99.890606161312903</v>
      </c>
      <c r="F24" s="27">
        <v>79.452186973173269</v>
      </c>
      <c r="G24" s="27">
        <v>103.32753889840262</v>
      </c>
      <c r="H24" s="27">
        <v>98.064964876218198</v>
      </c>
      <c r="I24" s="27">
        <v>90.51860386753944</v>
      </c>
      <c r="J24" s="27">
        <v>95.065863574560424</v>
      </c>
      <c r="K24" s="27">
        <v>100.40927128446258</v>
      </c>
      <c r="L24" s="27">
        <v>79.063367792176663</v>
      </c>
      <c r="M24" s="27">
        <v>79.578115916717323</v>
      </c>
      <c r="N24" s="27">
        <v>92.60733360806131</v>
      </c>
      <c r="O24" s="27">
        <v>89.073147537845756</v>
      </c>
      <c r="P24" s="50">
        <v>0.3816099999999949</v>
      </c>
      <c r="Q24" s="51"/>
    </row>
    <row r="25" spans="1:24" s="25" customFormat="1" ht="13">
      <c r="A25" s="49"/>
      <c r="B25" s="26" t="s">
        <v>141</v>
      </c>
      <c r="C25" s="27">
        <v>83.873773584820242</v>
      </c>
      <c r="D25" s="27">
        <v>78.264116949047178</v>
      </c>
      <c r="E25" s="27">
        <v>99.272862674690117</v>
      </c>
      <c r="F25" s="27">
        <v>79.497514445841475</v>
      </c>
      <c r="G25" s="27">
        <v>103.27156637058135</v>
      </c>
      <c r="H25" s="27">
        <v>98.152546696349134</v>
      </c>
      <c r="I25" s="27">
        <v>88.394467153602605</v>
      </c>
      <c r="J25" s="27">
        <v>94.256520345018416</v>
      </c>
      <c r="K25" s="27">
        <v>104.42962838391107</v>
      </c>
      <c r="L25" s="27">
        <v>79.52670284644914</v>
      </c>
      <c r="M25" s="27">
        <v>81.978223724011883</v>
      </c>
      <c r="N25" s="27">
        <v>92.659249279281994</v>
      </c>
      <c r="O25" s="27">
        <v>88.641329825897031</v>
      </c>
      <c r="P25" s="50">
        <v>-0.48479000000000383</v>
      </c>
      <c r="Q25" s="51"/>
    </row>
    <row r="26" spans="1:24" s="25" customFormat="1" ht="13">
      <c r="A26" s="49"/>
      <c r="B26" s="26" t="s">
        <v>153</v>
      </c>
      <c r="C26" s="27">
        <v>84.135838494976099</v>
      </c>
      <c r="D26" s="27">
        <v>80.573401462980854</v>
      </c>
      <c r="E26" s="27">
        <v>99.446342002214138</v>
      </c>
      <c r="F26" s="27">
        <v>82.205796019225176</v>
      </c>
      <c r="G26" s="27">
        <v>103.36272418221665</v>
      </c>
      <c r="H26" s="27">
        <v>98.095176532805127</v>
      </c>
      <c r="I26" s="27">
        <v>88.941054341246897</v>
      </c>
      <c r="J26" s="27">
        <v>93.964325131948868</v>
      </c>
      <c r="K26" s="27">
        <v>104.02408636504499</v>
      </c>
      <c r="L26" s="27">
        <v>79.52670284644914</v>
      </c>
      <c r="M26" s="27">
        <v>81.886080200546118</v>
      </c>
      <c r="N26" s="27">
        <v>91.997597377953426</v>
      </c>
      <c r="O26" s="27">
        <v>89.365267662756324</v>
      </c>
      <c r="P26" s="50">
        <v>0.8167046210624278</v>
      </c>
      <c r="Q26" s="51"/>
    </row>
    <row r="27" spans="1:24" s="25" customFormat="1" ht="13">
      <c r="A27" s="49"/>
      <c r="B27" s="26" t="s">
        <v>143</v>
      </c>
      <c r="C27" s="27">
        <v>84.240705404076223</v>
      </c>
      <c r="D27" s="27">
        <v>79.470883381402302</v>
      </c>
      <c r="E27" s="27">
        <v>100.75427023686143</v>
      </c>
      <c r="F27" s="27">
        <v>82.199770334376979</v>
      </c>
      <c r="G27" s="27">
        <v>104.3148189072039</v>
      </c>
      <c r="H27" s="27">
        <v>95.417531356095068</v>
      </c>
      <c r="I27" s="27">
        <v>88.701491611378742</v>
      </c>
      <c r="J27" s="27">
        <v>93.98155818917806</v>
      </c>
      <c r="K27" s="27">
        <v>101.51862463530833</v>
      </c>
      <c r="L27" s="27">
        <v>79.821015268343274</v>
      </c>
      <c r="M27" s="27">
        <v>82.761082099137084</v>
      </c>
      <c r="N27" s="27">
        <v>91.872020657532516</v>
      </c>
      <c r="O27" s="27">
        <v>89.301157019735072</v>
      </c>
      <c r="P27" s="50">
        <v>-7.1739999999991255E-2</v>
      </c>
      <c r="Q27" s="51"/>
    </row>
    <row r="28" spans="1:24" s="25" customFormat="1" ht="13">
      <c r="A28" s="49"/>
      <c r="B28" s="26" t="s">
        <v>124</v>
      </c>
      <c r="C28" s="27">
        <v>84.817493089907387</v>
      </c>
      <c r="D28" s="27">
        <v>80.494261735057975</v>
      </c>
      <c r="E28" s="27">
        <v>100.2324940975858</v>
      </c>
      <c r="F28" s="27">
        <v>82.368049704205504</v>
      </c>
      <c r="G28" s="27">
        <v>103.56544211113834</v>
      </c>
      <c r="H28" s="27">
        <v>96.177083530948991</v>
      </c>
      <c r="I28" s="27">
        <v>90.416038223331711</v>
      </c>
      <c r="J28" s="27">
        <v>93.655799312182737</v>
      </c>
      <c r="K28" s="27">
        <v>101.3741331768649</v>
      </c>
      <c r="L28" s="27">
        <v>83.448082202136774</v>
      </c>
      <c r="M28" s="27">
        <v>84.365496712819166</v>
      </c>
      <c r="N28" s="27">
        <v>91.169677434009813</v>
      </c>
      <c r="O28" s="27">
        <v>89.728534497000126</v>
      </c>
      <c r="P28" s="50">
        <v>0.478580000000008</v>
      </c>
      <c r="Q28" s="51"/>
    </row>
    <row r="29" spans="1:24" s="25" customFormat="1" ht="13">
      <c r="A29" s="49"/>
      <c r="B29" s="26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0"/>
      <c r="Q29" s="51"/>
    </row>
    <row r="30" spans="1:24" s="25" customFormat="1" ht="13">
      <c r="A30" s="5">
        <v>2010</v>
      </c>
      <c r="B30" s="26" t="s">
        <v>144</v>
      </c>
      <c r="C30" s="27">
        <v>86.351824576405249</v>
      </c>
      <c r="D30" s="27">
        <v>81.120474893652016</v>
      </c>
      <c r="E30" s="27">
        <v>99.488979479619346</v>
      </c>
      <c r="F30" s="27">
        <v>82.313859764305093</v>
      </c>
      <c r="G30" s="27">
        <v>94.581280464155085</v>
      </c>
      <c r="H30" s="27">
        <v>97.139066666127007</v>
      </c>
      <c r="I30" s="27">
        <v>89.413398718476287</v>
      </c>
      <c r="J30" s="27">
        <v>93.620041727211984</v>
      </c>
      <c r="K30" s="27">
        <v>103.14722969111779</v>
      </c>
      <c r="L30" s="27">
        <v>86.093156392250435</v>
      </c>
      <c r="M30" s="27">
        <v>85.322098695146451</v>
      </c>
      <c r="N30" s="27">
        <v>91.71080593745161</v>
      </c>
      <c r="O30" s="27">
        <v>90.395047024097266</v>
      </c>
      <c r="P30" s="50">
        <v>0.74280999999996311</v>
      </c>
      <c r="Q30" s="28">
        <v>-4.7527501805474799</v>
      </c>
      <c r="T30" s="27"/>
      <c r="U30" s="27"/>
      <c r="V30" s="27"/>
      <c r="W30" s="27"/>
      <c r="X30" s="27"/>
    </row>
    <row r="31" spans="1:24" s="25" customFormat="1" ht="13">
      <c r="A31" s="49"/>
      <c r="B31" s="26" t="s">
        <v>134</v>
      </c>
      <c r="C31" s="27">
        <v>87.922080695232438</v>
      </c>
      <c r="D31" s="27">
        <v>84.30220649607331</v>
      </c>
      <c r="E31" s="27">
        <v>99.997338318066369</v>
      </c>
      <c r="F31" s="27">
        <v>82.319868676067884</v>
      </c>
      <c r="G31" s="27">
        <v>94.562960070129193</v>
      </c>
      <c r="H31" s="27">
        <v>96.78724839447564</v>
      </c>
      <c r="I31" s="27">
        <v>90.39254696516258</v>
      </c>
      <c r="J31" s="27">
        <v>93.616212667505337</v>
      </c>
      <c r="K31" s="27">
        <v>101.84671847500326</v>
      </c>
      <c r="L31" s="27">
        <v>84.49252103792135</v>
      </c>
      <c r="M31" s="27">
        <v>86.05768610462691</v>
      </c>
      <c r="N31" s="27">
        <v>91.90569140006869</v>
      </c>
      <c r="O31" s="27">
        <v>91.260109545108463</v>
      </c>
      <c r="P31" s="50">
        <v>0.9569800000000015</v>
      </c>
      <c r="Q31" s="28">
        <v>-0.72770204059389698</v>
      </c>
      <c r="T31" s="27"/>
      <c r="U31" s="27"/>
      <c r="V31" s="27"/>
      <c r="W31" s="27"/>
      <c r="X31" s="27"/>
    </row>
    <row r="32" spans="1:24" s="25" customFormat="1" ht="13">
      <c r="A32" s="49"/>
      <c r="B32" s="26" t="s">
        <v>135</v>
      </c>
      <c r="C32" s="27">
        <v>90.124739829641683</v>
      </c>
      <c r="D32" s="27">
        <v>87.683551138189515</v>
      </c>
      <c r="E32" s="27">
        <v>99.466782440152215</v>
      </c>
      <c r="F32" s="27">
        <v>84.272825240538907</v>
      </c>
      <c r="G32" s="27">
        <v>98.491700616135887</v>
      </c>
      <c r="H32" s="27">
        <v>98.159333463890249</v>
      </c>
      <c r="I32" s="27">
        <v>88.176429048236486</v>
      </c>
      <c r="J32" s="27">
        <v>93.055236236337848</v>
      </c>
      <c r="K32" s="27">
        <v>100.83764155769661</v>
      </c>
      <c r="L32" s="27">
        <v>82.996935821533327</v>
      </c>
      <c r="M32" s="27">
        <v>89.168559582317243</v>
      </c>
      <c r="N32" s="27">
        <v>92.906470854862306</v>
      </c>
      <c r="O32" s="27">
        <v>92.281501817148282</v>
      </c>
      <c r="P32" s="50">
        <v>1.1192100000000096</v>
      </c>
      <c r="Q32" s="28">
        <v>3.5179136492868821</v>
      </c>
    </row>
    <row r="33" spans="1:17" s="25" customFormat="1" ht="13">
      <c r="A33" s="49"/>
      <c r="B33" s="26" t="s">
        <v>136</v>
      </c>
      <c r="C33" s="27">
        <v>90.933338995393228</v>
      </c>
      <c r="D33" s="27">
        <v>88.450904967620275</v>
      </c>
      <c r="E33" s="27">
        <v>97.544815643095873</v>
      </c>
      <c r="F33" s="27">
        <v>83.819201476834124</v>
      </c>
      <c r="G33" s="27">
        <v>98.899121384904589</v>
      </c>
      <c r="H33" s="27">
        <v>97.818308307570007</v>
      </c>
      <c r="I33" s="27">
        <v>87.389586683624557</v>
      </c>
      <c r="J33" s="27">
        <v>90.376929732507193</v>
      </c>
      <c r="K33" s="27">
        <v>98.635690314057811</v>
      </c>
      <c r="L33" s="27">
        <v>82.996935821533327</v>
      </c>
      <c r="M33" s="27">
        <v>89.166062862648943</v>
      </c>
      <c r="N33" s="27">
        <v>92.216259392234448</v>
      </c>
      <c r="O33" s="27">
        <v>92.39023711073942</v>
      </c>
      <c r="P33" s="50">
        <v>0.11782999999998367</v>
      </c>
      <c r="Q33" s="28">
        <v>4.7482140927674266</v>
      </c>
    </row>
    <row r="34" spans="1:17" s="25" customFormat="1" ht="13">
      <c r="A34" s="49"/>
      <c r="B34" s="26" t="s">
        <v>137</v>
      </c>
      <c r="C34" s="27">
        <v>91.45202276102296</v>
      </c>
      <c r="D34" s="27">
        <v>89.481526067212485</v>
      </c>
      <c r="E34" s="27">
        <v>97.585296741587754</v>
      </c>
      <c r="F34" s="27">
        <v>83.403131342623269</v>
      </c>
      <c r="G34" s="27">
        <v>99.110854513877541</v>
      </c>
      <c r="H34" s="27">
        <v>98.13145405795504</v>
      </c>
      <c r="I34" s="27">
        <v>87.72869323579171</v>
      </c>
      <c r="J34" s="27">
        <v>90.341438712201239</v>
      </c>
      <c r="K34" s="27">
        <v>98.910390711582465</v>
      </c>
      <c r="L34" s="27">
        <v>82.996935821533327</v>
      </c>
      <c r="M34" s="27">
        <v>89.468068317564729</v>
      </c>
      <c r="N34" s="27">
        <v>92.030406743055366</v>
      </c>
      <c r="O34" s="27">
        <v>92.632622897799436</v>
      </c>
      <c r="P34" s="50">
        <v>0.26234999999998365</v>
      </c>
      <c r="Q34" s="28">
        <v>6.0719146800790185</v>
      </c>
    </row>
    <row r="35" spans="1:17" s="25" customFormat="1" ht="13">
      <c r="A35" s="49"/>
      <c r="B35" s="26" t="s">
        <v>138</v>
      </c>
      <c r="C35" s="27">
        <v>90.890097065269998</v>
      </c>
      <c r="D35" s="27">
        <v>89.163622572955148</v>
      </c>
      <c r="E35" s="27">
        <v>97.858668811572713</v>
      </c>
      <c r="F35" s="27">
        <v>84.337329861498944</v>
      </c>
      <c r="G35" s="27">
        <v>98.798828324780814</v>
      </c>
      <c r="H35" s="27">
        <v>97.877896083324288</v>
      </c>
      <c r="I35" s="27">
        <v>87.361353508346326</v>
      </c>
      <c r="J35" s="27">
        <v>90.278235071952679</v>
      </c>
      <c r="K35" s="27">
        <v>98.551567908168138</v>
      </c>
      <c r="L35" s="27">
        <v>83.608792229019784</v>
      </c>
      <c r="M35" s="27">
        <v>89.474406629649252</v>
      </c>
      <c r="N35" s="27">
        <v>92.35088132860858</v>
      </c>
      <c r="O35" s="27">
        <v>92.536042263856402</v>
      </c>
      <c r="P35" s="50">
        <v>-0.10426200934587371</v>
      </c>
      <c r="Q35" s="28">
        <v>5.3069103013224606</v>
      </c>
    </row>
    <row r="36" spans="1:17" s="25" customFormat="1" ht="13">
      <c r="A36" s="49"/>
      <c r="B36" s="26" t="s">
        <v>139</v>
      </c>
      <c r="C36" s="27">
        <v>90.861482361507086</v>
      </c>
      <c r="D36" s="27">
        <v>88.117507212186084</v>
      </c>
      <c r="E36" s="27">
        <v>97.644765853879505</v>
      </c>
      <c r="F36" s="27">
        <v>83.890361707165582</v>
      </c>
      <c r="G36" s="27">
        <v>98.943388096958785</v>
      </c>
      <c r="H36" s="27">
        <v>97.797108258102071</v>
      </c>
      <c r="I36" s="27">
        <v>87.474884648891447</v>
      </c>
      <c r="J36" s="27">
        <v>90.471152940032042</v>
      </c>
      <c r="K36" s="27">
        <v>98.770618076076317</v>
      </c>
      <c r="L36" s="27">
        <v>83.112617611048663</v>
      </c>
      <c r="M36" s="27">
        <v>88.918921459822897</v>
      </c>
      <c r="N36" s="27">
        <v>92.117004167110252</v>
      </c>
      <c r="O36" s="27">
        <v>92.416414007448438</v>
      </c>
      <c r="P36" s="50">
        <v>-0.12927747230301634</v>
      </c>
      <c r="Q36" s="28">
        <v>4.1493276585136414</v>
      </c>
    </row>
    <row r="37" spans="1:17" s="25" customFormat="1" ht="13">
      <c r="A37" s="49"/>
      <c r="B37" s="26" t="s">
        <v>140</v>
      </c>
      <c r="C37" s="27">
        <v>90.856648324291996</v>
      </c>
      <c r="D37" s="27">
        <v>88.291249115814239</v>
      </c>
      <c r="E37" s="27">
        <v>97.453572945781133</v>
      </c>
      <c r="F37" s="27">
        <v>83.876615188766337</v>
      </c>
      <c r="G37" s="27">
        <v>98.970765734678849</v>
      </c>
      <c r="H37" s="27">
        <v>97.394419294696021</v>
      </c>
      <c r="I37" s="27">
        <v>87.325817439568553</v>
      </c>
      <c r="J37" s="27">
        <v>90.307847817949423</v>
      </c>
      <c r="K37" s="27">
        <v>98.291193480362537</v>
      </c>
      <c r="L37" s="27">
        <v>83.001365598831455</v>
      </c>
      <c r="M37" s="27">
        <v>89.552822798529633</v>
      </c>
      <c r="N37" s="27">
        <v>91.966050978662565</v>
      </c>
      <c r="O37" s="27">
        <v>92.283637332606688</v>
      </c>
      <c r="P37" s="50">
        <v>-0.14367217800838716</v>
      </c>
      <c r="Q37" s="28">
        <v>3.6043295690172386</v>
      </c>
    </row>
    <row r="38" spans="1:17" s="25" customFormat="1" ht="13">
      <c r="A38" s="49"/>
      <c r="B38" s="26" t="s">
        <v>141</v>
      </c>
      <c r="C38" s="27">
        <v>90.89028683119372</v>
      </c>
      <c r="D38" s="27">
        <v>88.100698240849113</v>
      </c>
      <c r="E38" s="27">
        <v>97.611661824712698</v>
      </c>
      <c r="F38" s="27">
        <v>83.374414840970019</v>
      </c>
      <c r="G38" s="27">
        <v>98.924913671200301</v>
      </c>
      <c r="H38" s="27">
        <v>97.877349793738901</v>
      </c>
      <c r="I38" s="27">
        <v>87.363561542519392</v>
      </c>
      <c r="J38" s="27">
        <v>90.278507614039739</v>
      </c>
      <c r="K38" s="27">
        <v>98.407564807565279</v>
      </c>
      <c r="L38" s="27">
        <v>83.001365598831455</v>
      </c>
      <c r="M38" s="27">
        <v>89.513077494389407</v>
      </c>
      <c r="N38" s="27">
        <v>92.130454123766214</v>
      </c>
      <c r="O38" s="27">
        <v>92.382566305005795</v>
      </c>
      <c r="P38" s="50">
        <v>0.10720098953463264</v>
      </c>
      <c r="Q38" s="28">
        <v>4.2206457038235214</v>
      </c>
    </row>
    <row r="39" spans="1:17" s="25" customFormat="1" ht="13">
      <c r="A39" s="49"/>
      <c r="B39" s="26" t="s">
        <v>153</v>
      </c>
      <c r="C39" s="27">
        <v>91.251621125341899</v>
      </c>
      <c r="D39" s="27">
        <v>89.309008019772065</v>
      </c>
      <c r="E39" s="27">
        <v>97.465142216329454</v>
      </c>
      <c r="F39" s="27">
        <v>84.218866578927347</v>
      </c>
      <c r="G39" s="27">
        <v>98.641900081120468</v>
      </c>
      <c r="H39" s="27">
        <v>97.760391294623318</v>
      </c>
      <c r="I39" s="27">
        <v>87.344021270175801</v>
      </c>
      <c r="J39" s="27">
        <v>89.823676800305577</v>
      </c>
      <c r="K39" s="27">
        <v>98.226048045325982</v>
      </c>
      <c r="L39" s="27">
        <v>83.001365598831455</v>
      </c>
      <c r="M39" s="27">
        <v>89.915571447310171</v>
      </c>
      <c r="N39" s="27">
        <v>92.723060164555221</v>
      </c>
      <c r="O39" s="27">
        <v>92.582212356967219</v>
      </c>
      <c r="P39" s="50">
        <v>0.21610793025847386</v>
      </c>
      <c r="Q39" s="28">
        <v>3.5997706696866913</v>
      </c>
    </row>
    <row r="40" spans="1:17" s="25" customFormat="1" ht="13">
      <c r="A40" s="49"/>
      <c r="B40" s="26" t="s">
        <v>143</v>
      </c>
      <c r="C40" s="27">
        <v>92.485389272332583</v>
      </c>
      <c r="D40" s="27">
        <v>89.152899907871884</v>
      </c>
      <c r="E40" s="27">
        <v>97.556900610784041</v>
      </c>
      <c r="F40" s="27">
        <v>84.419041657017928</v>
      </c>
      <c r="G40" s="27">
        <v>96.72633175559649</v>
      </c>
      <c r="H40" s="27">
        <v>97.72515561636645</v>
      </c>
      <c r="I40" s="27">
        <v>87.903127066140996</v>
      </c>
      <c r="J40" s="27">
        <v>90.367450675909609</v>
      </c>
      <c r="K40" s="27">
        <v>98.080949150922692</v>
      </c>
      <c r="L40" s="27">
        <v>83.115492476529852</v>
      </c>
      <c r="M40" s="27">
        <v>90.189553494323164</v>
      </c>
      <c r="N40" s="27">
        <v>93.412249250984743</v>
      </c>
      <c r="O40" s="27">
        <v>93.036955218896878</v>
      </c>
      <c r="P40" s="50">
        <v>0.49117735508016835</v>
      </c>
      <c r="Q40" s="28">
        <v>4.1833704330798582</v>
      </c>
    </row>
    <row r="41" spans="1:17" s="25" customFormat="1" ht="13">
      <c r="A41" s="49"/>
      <c r="B41" s="26" t="s">
        <v>124</v>
      </c>
      <c r="C41" s="27">
        <v>91.043178239641406</v>
      </c>
      <c r="D41" s="27">
        <v>88.78152235623574</v>
      </c>
      <c r="E41" s="27">
        <v>97.981682600429224</v>
      </c>
      <c r="F41" s="27">
        <v>84.056282690961694</v>
      </c>
      <c r="G41" s="27">
        <v>98.736892029610843</v>
      </c>
      <c r="H41" s="27">
        <v>97.813812112731895</v>
      </c>
      <c r="I41" s="27">
        <v>87.793190206787386</v>
      </c>
      <c r="J41" s="27">
        <v>90.258685418400844</v>
      </c>
      <c r="K41" s="27">
        <v>98.452847745966949</v>
      </c>
      <c r="L41" s="27">
        <v>83.001365598831455</v>
      </c>
      <c r="M41" s="27">
        <v>89.281016491301742</v>
      </c>
      <c r="N41" s="27">
        <v>92.489221024135773</v>
      </c>
      <c r="O41" s="27">
        <v>92.629014118369398</v>
      </c>
      <c r="P41" s="50">
        <v>-0.43847210989189023</v>
      </c>
      <c r="Q41" s="28">
        <v>3.2325052867839332</v>
      </c>
    </row>
    <row r="42" spans="1:17" s="25" customFormat="1" ht="13">
      <c r="A42" s="49"/>
      <c r="B42" s="54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50"/>
      <c r="Q42" s="51"/>
    </row>
    <row r="43" spans="1:17" s="25" customFormat="1" ht="13">
      <c r="A43" s="5">
        <v>2011</v>
      </c>
      <c r="B43" s="26" t="s">
        <v>144</v>
      </c>
      <c r="C43" s="27">
        <v>92.205504510186685</v>
      </c>
      <c r="D43" s="27">
        <v>89.253745053573809</v>
      </c>
      <c r="E43" s="27">
        <v>98.379971572649524</v>
      </c>
      <c r="F43" s="27">
        <v>84.470205633871942</v>
      </c>
      <c r="G43" s="27">
        <v>98.844586450501254</v>
      </c>
      <c r="H43" s="27">
        <v>97.592837975446585</v>
      </c>
      <c r="I43" s="27">
        <v>92.320075305586528</v>
      </c>
      <c r="J43" s="27">
        <v>89.367063980617644</v>
      </c>
      <c r="K43" s="27">
        <v>98.07878717937048</v>
      </c>
      <c r="L43" s="27">
        <v>83.675027318767647</v>
      </c>
      <c r="M43" s="27">
        <v>89.691335944519523</v>
      </c>
      <c r="N43" s="27">
        <v>95.418355436253862</v>
      </c>
      <c r="O43" s="27">
        <v>93.579101536401936</v>
      </c>
      <c r="P43" s="50">
        <v>1.0256909533965484</v>
      </c>
      <c r="Q43" s="28">
        <v>3.5223771845108729</v>
      </c>
    </row>
    <row r="44" spans="1:17" s="25" customFormat="1" ht="13">
      <c r="A44" s="49"/>
      <c r="B44" s="26" t="s">
        <v>134</v>
      </c>
      <c r="C44" s="27">
        <v>92.546653702657778</v>
      </c>
      <c r="D44" s="27">
        <v>90.331880810154203</v>
      </c>
      <c r="E44" s="27">
        <v>99.076637541487159</v>
      </c>
      <c r="F44" s="27">
        <v>84.74414428357295</v>
      </c>
      <c r="G44" s="27">
        <v>98.950182928127589</v>
      </c>
      <c r="H44" s="27">
        <v>97.324588777888223</v>
      </c>
      <c r="I44" s="27">
        <v>93.289302696997524</v>
      </c>
      <c r="J44" s="27">
        <v>89.420283064308094</v>
      </c>
      <c r="K44" s="27">
        <v>98.349517352190986</v>
      </c>
      <c r="L44" s="27">
        <v>84.062251326022263</v>
      </c>
      <c r="M44" s="27">
        <v>90.041191320499451</v>
      </c>
      <c r="N44" s="27">
        <v>95.630208887807399</v>
      </c>
      <c r="O44" s="27">
        <v>94.035894890785045</v>
      </c>
      <c r="P44" s="50">
        <v>0.48813607620010657</v>
      </c>
      <c r="Q44" s="28">
        <v>3.0416195635887959</v>
      </c>
    </row>
    <row r="45" spans="1:17" s="25" customFormat="1" ht="13">
      <c r="A45" s="49"/>
      <c r="B45" s="26" t="s">
        <v>135</v>
      </c>
      <c r="C45" s="27">
        <v>93.127657035047278</v>
      </c>
      <c r="D45" s="27">
        <v>91.393346512516118</v>
      </c>
      <c r="E45" s="27">
        <v>99.47648132572823</v>
      </c>
      <c r="F45" s="27">
        <v>85.853442713827675</v>
      </c>
      <c r="G45" s="27">
        <v>98.743164984345796</v>
      </c>
      <c r="H45" s="27">
        <v>97.343246668342658</v>
      </c>
      <c r="I45" s="27">
        <v>95.628092337332831</v>
      </c>
      <c r="J45" s="27">
        <v>89.121325359590458</v>
      </c>
      <c r="K45" s="27">
        <v>98.815545621894074</v>
      </c>
      <c r="L45" s="27">
        <v>87.061943315500116</v>
      </c>
      <c r="M45" s="27">
        <v>91.336983144284233</v>
      </c>
      <c r="N45" s="27">
        <v>95.654770504767839</v>
      </c>
      <c r="O45" s="27">
        <v>94.742449887567901</v>
      </c>
      <c r="P45" s="50">
        <v>0.7513673343604097</v>
      </c>
      <c r="Q45" s="28">
        <v>2.6667837236718128</v>
      </c>
    </row>
    <row r="46" spans="1:17" s="25" customFormat="1" ht="13">
      <c r="A46" s="49"/>
      <c r="B46" s="26" t="s">
        <v>136</v>
      </c>
      <c r="C46" s="27">
        <v>93.612538933225864</v>
      </c>
      <c r="D46" s="27">
        <v>91.60394486414296</v>
      </c>
      <c r="E46" s="27">
        <v>98.781235500153656</v>
      </c>
      <c r="F46" s="27">
        <v>86.324255539886735</v>
      </c>
      <c r="G46" s="27">
        <v>98.372632716308374</v>
      </c>
      <c r="H46" s="27">
        <v>96.769779176092356</v>
      </c>
      <c r="I46" s="27">
        <v>95.826956527874557</v>
      </c>
      <c r="J46" s="27">
        <v>88.862106387642257</v>
      </c>
      <c r="K46" s="27">
        <v>99.033638204228907</v>
      </c>
      <c r="L46" s="27">
        <v>87.061943315500116</v>
      </c>
      <c r="M46" s="27">
        <v>91.678431031958752</v>
      </c>
      <c r="N46" s="27">
        <v>95.889037382324759</v>
      </c>
      <c r="O46" s="27">
        <v>94.87945388097485</v>
      </c>
      <c r="P46" s="50">
        <v>0.14460676662839944</v>
      </c>
      <c r="Q46" s="28">
        <v>2.6942422144147713</v>
      </c>
    </row>
    <row r="47" spans="1:17" s="25" customFormat="1" ht="13">
      <c r="A47" s="49"/>
      <c r="B47" s="26" t="s">
        <v>137</v>
      </c>
      <c r="C47" s="27">
        <v>93.548787570531758</v>
      </c>
      <c r="D47" s="27">
        <v>91.836440026571367</v>
      </c>
      <c r="E47" s="27">
        <v>99.262798735093099</v>
      </c>
      <c r="F47" s="27">
        <v>86.176308545129743</v>
      </c>
      <c r="G47" s="27">
        <v>98.208419077631405</v>
      </c>
      <c r="H47" s="27">
        <v>97.141035477201285</v>
      </c>
      <c r="I47" s="27">
        <v>95.771182912803809</v>
      </c>
      <c r="J47" s="27">
        <v>88.604344467621004</v>
      </c>
      <c r="K47" s="27">
        <v>99.381182535258148</v>
      </c>
      <c r="L47" s="27">
        <v>87.061943315500116</v>
      </c>
      <c r="M47" s="27">
        <v>92.888357240356129</v>
      </c>
      <c r="N47" s="27">
        <v>95.645436329901287</v>
      </c>
      <c r="O47" s="27">
        <v>94.952892608324561</v>
      </c>
      <c r="P47" s="50">
        <v>7.7402139605325715E-2</v>
      </c>
      <c r="Q47" s="28">
        <v>2.504808390328165</v>
      </c>
    </row>
    <row r="48" spans="1:17" s="25" customFormat="1" ht="13">
      <c r="A48" s="49"/>
      <c r="B48" s="26" t="s">
        <v>138</v>
      </c>
      <c r="C48" s="27">
        <v>93.65755340787139</v>
      </c>
      <c r="D48" s="27">
        <v>92.094660902879639</v>
      </c>
      <c r="E48" s="27">
        <v>99.392411293077174</v>
      </c>
      <c r="F48" s="27">
        <v>87.120163753681211</v>
      </c>
      <c r="G48" s="27">
        <v>98.631650427959542</v>
      </c>
      <c r="H48" s="27">
        <v>97.534122350587438</v>
      </c>
      <c r="I48" s="27">
        <v>95.728956334464044</v>
      </c>
      <c r="J48" s="27">
        <v>88.605665248504408</v>
      </c>
      <c r="K48" s="27">
        <v>100.07328984841816</v>
      </c>
      <c r="L48" s="27">
        <v>87.061943315500116</v>
      </c>
      <c r="M48" s="27">
        <v>92.869214311711872</v>
      </c>
      <c r="N48" s="27">
        <v>95.87177581251045</v>
      </c>
      <c r="O48" s="27">
        <v>95.18269353271765</v>
      </c>
      <c r="P48" s="50">
        <v>0.24201571756323403</v>
      </c>
      <c r="Q48" s="28">
        <v>2.8601301764285694</v>
      </c>
    </row>
    <row r="49" spans="1:59" s="25" customFormat="1" ht="13">
      <c r="A49" s="49"/>
      <c r="B49" s="26" t="s">
        <v>139</v>
      </c>
      <c r="C49" s="27">
        <v>94.094913923675151</v>
      </c>
      <c r="D49" s="27">
        <v>91.984126288163239</v>
      </c>
      <c r="E49" s="27">
        <v>99.955424641199585</v>
      </c>
      <c r="F49" s="27">
        <v>87.392987625165532</v>
      </c>
      <c r="G49" s="27">
        <v>98.808451726221122</v>
      </c>
      <c r="H49" s="27">
        <v>97.272670256139435</v>
      </c>
      <c r="I49" s="27">
        <v>95.744968732658933</v>
      </c>
      <c r="J49" s="27">
        <v>88.238205138445622</v>
      </c>
      <c r="K49" s="27">
        <v>100.02824383840576</v>
      </c>
      <c r="L49" s="27">
        <v>87.061943315500116</v>
      </c>
      <c r="M49" s="27">
        <v>93.68243063262544</v>
      </c>
      <c r="N49" s="27">
        <v>96.097183778686897</v>
      </c>
      <c r="O49" s="27">
        <v>95.428198702631079</v>
      </c>
      <c r="P49" s="50">
        <v>0.2579304711828172</v>
      </c>
      <c r="Q49" s="28">
        <v>3.2589283273206178</v>
      </c>
    </row>
    <row r="50" spans="1:59" s="25" customFormat="1" ht="13">
      <c r="A50" s="49"/>
      <c r="B50" s="26" t="s">
        <v>140</v>
      </c>
      <c r="C50" s="27">
        <v>94.071702554898536</v>
      </c>
      <c r="D50" s="27">
        <v>92.020131868811191</v>
      </c>
      <c r="E50" s="27">
        <v>100.05350022465198</v>
      </c>
      <c r="F50" s="27">
        <v>87.872566661746689</v>
      </c>
      <c r="G50" s="27">
        <v>99.222654614243552</v>
      </c>
      <c r="H50" s="27">
        <v>97.353458081361637</v>
      </c>
      <c r="I50" s="27">
        <v>96.005641278285765</v>
      </c>
      <c r="J50" s="27">
        <v>88.144723202587542</v>
      </c>
      <c r="K50" s="27">
        <v>99.963345203774693</v>
      </c>
      <c r="L50" s="27">
        <v>87.383241601733189</v>
      </c>
      <c r="M50" s="27">
        <v>94.596536813203784</v>
      </c>
      <c r="N50" s="27">
        <v>96.381410353900193</v>
      </c>
      <c r="O50" s="27">
        <v>95.548147652171579</v>
      </c>
      <c r="P50" s="50">
        <v>0.12569549794633872</v>
      </c>
      <c r="Q50" s="28">
        <v>3.5374746964069317</v>
      </c>
    </row>
    <row r="51" spans="1:59" s="25" customFormat="1" ht="13">
      <c r="A51" s="49"/>
      <c r="B51" s="26" t="s">
        <v>141</v>
      </c>
      <c r="C51" s="27">
        <v>94.538117232393844</v>
      </c>
      <c r="D51" s="27">
        <v>92.380196357610515</v>
      </c>
      <c r="E51" s="27">
        <v>100.18929530287616</v>
      </c>
      <c r="F51" s="27">
        <v>89.361251626653257</v>
      </c>
      <c r="G51" s="27">
        <v>99.346735955157015</v>
      </c>
      <c r="H51" s="27">
        <v>97.383388447298984</v>
      </c>
      <c r="I51" s="27">
        <v>93.628534774255471</v>
      </c>
      <c r="J51" s="27">
        <v>100.18935385617178</v>
      </c>
      <c r="K51" s="27">
        <v>100.16140746519892</v>
      </c>
      <c r="L51" s="27">
        <v>87.675602593687032</v>
      </c>
      <c r="M51" s="27">
        <v>94.826413122844684</v>
      </c>
      <c r="N51" s="27">
        <v>97.261940519824194</v>
      </c>
      <c r="O51" s="27">
        <v>96.357198117706233</v>
      </c>
      <c r="P51" s="50">
        <v>0.84674636339354947</v>
      </c>
      <c r="Q51" s="28">
        <v>4.3023613346894933</v>
      </c>
    </row>
    <row r="52" spans="1:59" s="25" customFormat="1" ht="13">
      <c r="B52" s="26" t="s">
        <v>153</v>
      </c>
      <c r="C52" s="27">
        <v>94.613803872922745</v>
      </c>
      <c r="D52" s="27">
        <v>92.489116060824514</v>
      </c>
      <c r="E52" s="27">
        <v>100.36156112920979</v>
      </c>
      <c r="F52" s="27">
        <v>89.478911400250482</v>
      </c>
      <c r="G52" s="27">
        <v>98.705299667607846</v>
      </c>
      <c r="H52" s="27">
        <v>97.694805027671151</v>
      </c>
      <c r="I52" s="27">
        <v>93.718449910205223</v>
      </c>
      <c r="J52" s="27">
        <v>100.0598020233315</v>
      </c>
      <c r="K52" s="27">
        <v>100.20764798917395</v>
      </c>
      <c r="L52" s="27">
        <v>87.675602593687032</v>
      </c>
      <c r="M52" s="27">
        <v>94.597109847550485</v>
      </c>
      <c r="N52" s="27">
        <v>97.728734810578985</v>
      </c>
      <c r="O52" s="27">
        <v>96.475407549952081</v>
      </c>
      <c r="P52" s="50">
        <v>0.12267836192314974</v>
      </c>
      <c r="Q52" s="28">
        <v>4.205122230147154</v>
      </c>
    </row>
    <row r="53" spans="1:59" s="25" customFormat="1" ht="13">
      <c r="A53" s="5"/>
      <c r="B53" s="26" t="s">
        <v>143</v>
      </c>
      <c r="C53" s="27">
        <v>96.013257646692807</v>
      </c>
      <c r="D53" s="27">
        <v>92.445470038659749</v>
      </c>
      <c r="E53" s="27">
        <v>100.73787460869545</v>
      </c>
      <c r="F53" s="27">
        <v>89.964795448693536</v>
      </c>
      <c r="G53" s="27">
        <v>98.615184415099066</v>
      </c>
      <c r="H53" s="27">
        <v>97.740063018705897</v>
      </c>
      <c r="I53" s="27">
        <v>93.572271407244088</v>
      </c>
      <c r="J53" s="27">
        <v>99.958646979484186</v>
      </c>
      <c r="K53" s="27">
        <v>100.21129076315917</v>
      </c>
      <c r="L53" s="27">
        <v>87.675602593687032</v>
      </c>
      <c r="M53" s="27">
        <v>95.747449437553357</v>
      </c>
      <c r="N53" s="27">
        <v>97.932632351375602</v>
      </c>
      <c r="O53" s="27">
        <v>96.96955679528827</v>
      </c>
      <c r="P53" s="50">
        <v>0.51220228852658067</v>
      </c>
      <c r="Q53" s="28">
        <v>4.2269242013980346</v>
      </c>
    </row>
    <row r="54" spans="1:59" s="25" customFormat="1" ht="13">
      <c r="A54" s="5"/>
      <c r="B54" s="26" t="s">
        <v>124</v>
      </c>
      <c r="C54" s="27">
        <v>96.328798427140129</v>
      </c>
      <c r="D54" s="27">
        <v>95.352875093801615</v>
      </c>
      <c r="E54" s="27">
        <v>100.54647357615335</v>
      </c>
      <c r="F54" s="27">
        <v>90.335763236163515</v>
      </c>
      <c r="G54" s="27">
        <v>98.90860086494807</v>
      </c>
      <c r="H54" s="27">
        <v>97.793168669745981</v>
      </c>
      <c r="I54" s="27">
        <v>93.536519515577226</v>
      </c>
      <c r="J54" s="27">
        <v>99.921696561913024</v>
      </c>
      <c r="K54" s="27">
        <v>100.02649649153479</v>
      </c>
      <c r="L54" s="27">
        <v>87.675602593687046</v>
      </c>
      <c r="M54" s="27">
        <v>96.839124636313457</v>
      </c>
      <c r="N54" s="27">
        <v>97.771641598101979</v>
      </c>
      <c r="O54" s="27">
        <v>97.168542025037198</v>
      </c>
      <c r="P54" s="50">
        <v>0.20520381481065897</v>
      </c>
      <c r="Q54" s="28">
        <v>4.9007624121604039</v>
      </c>
    </row>
    <row r="55" spans="1:59" s="25" customFormat="1" ht="13">
      <c r="A55" s="5"/>
      <c r="B55" s="26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0"/>
      <c r="Q55" s="28"/>
    </row>
    <row r="56" spans="1:59" ht="13">
      <c r="A56" s="5">
        <v>2012</v>
      </c>
      <c r="B56" s="26" t="s">
        <v>144</v>
      </c>
      <c r="C56" s="27">
        <v>96.724959762133409</v>
      </c>
      <c r="D56" s="27">
        <v>95.795621315060629</v>
      </c>
      <c r="E56" s="27">
        <v>100.74492635455346</v>
      </c>
      <c r="F56" s="27">
        <v>90.331188302183378</v>
      </c>
      <c r="G56" s="27">
        <v>99.349547018684603</v>
      </c>
      <c r="H56" s="27">
        <v>98.11203369850341</v>
      </c>
      <c r="I56" s="27">
        <v>93.965301490049526</v>
      </c>
      <c r="J56" s="27">
        <v>100.36966141153111</v>
      </c>
      <c r="K56" s="27">
        <v>98.126732813334513</v>
      </c>
      <c r="L56" s="27">
        <v>88.526479774755416</v>
      </c>
      <c r="M56" s="27">
        <v>98.126732813334513</v>
      </c>
      <c r="N56" s="27">
        <v>98.18182250239532</v>
      </c>
      <c r="O56" s="27">
        <v>97.614470684809092</v>
      </c>
      <c r="P56" s="28">
        <v>0.45892286791438153</v>
      </c>
      <c r="Q56" s="28">
        <v>4.3122546403562296</v>
      </c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</row>
    <row r="57" spans="1:59" ht="13">
      <c r="B57" s="26" t="s">
        <v>134</v>
      </c>
      <c r="C57" s="27">
        <v>97.185761363358296</v>
      </c>
      <c r="D57" s="27">
        <v>96.627543843761998</v>
      </c>
      <c r="E57" s="27">
        <v>101.09794213895613</v>
      </c>
      <c r="F57" s="27">
        <v>93.771777536306857</v>
      </c>
      <c r="G57" s="27">
        <v>99.59308089053863</v>
      </c>
      <c r="H57" s="27">
        <v>98.352768810982852</v>
      </c>
      <c r="I57" s="27">
        <v>93.851172686119227</v>
      </c>
      <c r="J57" s="27">
        <v>99.844577633665907</v>
      </c>
      <c r="K57" s="27">
        <v>100.11947114029586</v>
      </c>
      <c r="L57" s="27">
        <v>88.526479774755416</v>
      </c>
      <c r="M57" s="27">
        <v>97.827062710998632</v>
      </c>
      <c r="N57" s="27">
        <v>98.653968260003339</v>
      </c>
      <c r="O57" s="27">
        <v>98.091856425490221</v>
      </c>
      <c r="P57" s="28">
        <v>0.48905222487205435</v>
      </c>
      <c r="Q57" s="28">
        <v>4.3132056534537639</v>
      </c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</row>
    <row r="58" spans="1:59" ht="13">
      <c r="B58" s="26" t="s">
        <v>135</v>
      </c>
      <c r="C58" s="27">
        <v>97.967057634407965</v>
      </c>
      <c r="D58" s="27">
        <v>96.647938613219921</v>
      </c>
      <c r="E58" s="27">
        <v>101.22423694845494</v>
      </c>
      <c r="F58" s="27">
        <v>95.233454465327398</v>
      </c>
      <c r="G58" s="27">
        <v>99.866376054462279</v>
      </c>
      <c r="H58" s="27">
        <v>98.360742537815582</v>
      </c>
      <c r="I58" s="27">
        <v>93.944391572448211</v>
      </c>
      <c r="J58" s="27">
        <v>99.686953965859487</v>
      </c>
      <c r="K58" s="27">
        <v>100.24876493673074</v>
      </c>
      <c r="L58" s="27">
        <v>92.350548872939555</v>
      </c>
      <c r="M58" s="27">
        <v>97.974735452873972</v>
      </c>
      <c r="N58" s="27">
        <v>99.032382552887313</v>
      </c>
      <c r="O58" s="27">
        <v>98.51220737844929</v>
      </c>
      <c r="P58" s="28">
        <v>0.42852788016951138</v>
      </c>
      <c r="Q58" s="28">
        <v>3.978952935410689</v>
      </c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</row>
    <row r="59" spans="1:59" ht="13">
      <c r="B59" s="26" t="s">
        <v>136</v>
      </c>
      <c r="C59" s="27">
        <v>98.104947547200538</v>
      </c>
      <c r="D59" s="27">
        <v>97.220572340264624</v>
      </c>
      <c r="E59" s="27">
        <v>100.68672496599615</v>
      </c>
      <c r="F59" s="27">
        <v>97.813724468954774</v>
      </c>
      <c r="G59" s="27">
        <v>99.687570765958867</v>
      </c>
      <c r="H59" s="27">
        <v>98.192853040432468</v>
      </c>
      <c r="I59" s="27">
        <v>94.761770959619113</v>
      </c>
      <c r="J59" s="27">
        <v>99.803360884193623</v>
      </c>
      <c r="K59" s="27">
        <v>101.402378549159</v>
      </c>
      <c r="L59" s="27">
        <v>92.486799387359369</v>
      </c>
      <c r="M59" s="27">
        <v>98.283072699703595</v>
      </c>
      <c r="N59" s="27">
        <v>99.176463431326312</v>
      </c>
      <c r="O59" s="27">
        <v>98.699200628636291</v>
      </c>
      <c r="P59" s="28">
        <v>0.1898173385442874</v>
      </c>
      <c r="Q59" s="28">
        <v>4.0258945339770662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</row>
    <row r="60" spans="1:59" ht="13">
      <c r="B60" s="26" t="s">
        <v>137</v>
      </c>
      <c r="C60" s="27">
        <v>97.863854934937763</v>
      </c>
      <c r="D60" s="27">
        <v>97.159275161732083</v>
      </c>
      <c r="E60" s="27">
        <v>100.88653667458765</v>
      </c>
      <c r="F60" s="27">
        <v>98.19214824060127</v>
      </c>
      <c r="G60" s="27">
        <v>99.670596833168915</v>
      </c>
      <c r="H60" s="27">
        <v>98.314476012161677</v>
      </c>
      <c r="I60" s="27">
        <v>94.904404986670855</v>
      </c>
      <c r="J60" s="27">
        <v>99.55768515749422</v>
      </c>
      <c r="K60" s="27">
        <v>100.45939427480317</v>
      </c>
      <c r="L60" s="27">
        <v>92.486799387359369</v>
      </c>
      <c r="M60" s="27">
        <v>98.57019872204387</v>
      </c>
      <c r="N60" s="27">
        <v>99.02444565266984</v>
      </c>
      <c r="O60" s="27">
        <v>98.767022367179834</v>
      </c>
      <c r="P60" s="28">
        <v>6.8715590512951508E-2</v>
      </c>
      <c r="Q60" s="28">
        <v>4.0168652624289649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</row>
    <row r="61" spans="1:59" ht="13">
      <c r="B61" s="26" t="s">
        <v>138</v>
      </c>
      <c r="C61" s="27">
        <v>98.146706038101996</v>
      </c>
      <c r="D61" s="27">
        <v>97.768956347813372</v>
      </c>
      <c r="E61" s="27">
        <v>100.97626279506233</v>
      </c>
      <c r="F61" s="27">
        <v>99.432223185548253</v>
      </c>
      <c r="G61" s="27">
        <v>100.14855902692551</v>
      </c>
      <c r="H61" s="27">
        <v>98.805684899536814</v>
      </c>
      <c r="I61" s="27">
        <v>94.760476022284536</v>
      </c>
      <c r="J61" s="27">
        <v>99.529089203129914</v>
      </c>
      <c r="K61" s="27">
        <v>100.07882804951763</v>
      </c>
      <c r="L61" s="27">
        <v>96.613785742085767</v>
      </c>
      <c r="M61" s="27">
        <v>98.504147559925741</v>
      </c>
      <c r="N61" s="27">
        <v>98.901200325460437</v>
      </c>
      <c r="O61" s="27">
        <v>98.965686903796239</v>
      </c>
      <c r="P61" s="28">
        <v>0.20114460460077055</v>
      </c>
      <c r="Q61" s="28">
        <v>3.9744550513042896</v>
      </c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</row>
    <row r="62" spans="1:59" ht="13">
      <c r="B62" s="26" t="s">
        <v>139</v>
      </c>
      <c r="C62" s="27">
        <v>98.128278768139495</v>
      </c>
      <c r="D62" s="27">
        <v>98.141914081672326</v>
      </c>
      <c r="E62" s="27">
        <v>100.44351318958056</v>
      </c>
      <c r="F62" s="27">
        <v>99.526031048600203</v>
      </c>
      <c r="G62" s="27">
        <v>100.15564552014861</v>
      </c>
      <c r="H62" s="27">
        <v>98.943938186913201</v>
      </c>
      <c r="I62" s="27">
        <v>96.772592817331244</v>
      </c>
      <c r="J62" s="27">
        <v>99.575725347179301</v>
      </c>
      <c r="K62" s="27">
        <v>100.24132143650077</v>
      </c>
      <c r="L62" s="27">
        <v>96.592243114923534</v>
      </c>
      <c r="M62" s="27">
        <v>99.146483247922859</v>
      </c>
      <c r="N62" s="27">
        <v>99.082484829589518</v>
      </c>
      <c r="O62" s="27">
        <v>99.191085586097316</v>
      </c>
      <c r="P62" s="28">
        <v>0.22775437563544187</v>
      </c>
      <c r="Q62" s="28">
        <v>3.9431603390020626</v>
      </c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  <row r="63" spans="1:59" ht="13">
      <c r="B63" s="26" t="s">
        <v>140</v>
      </c>
      <c r="C63" s="27">
        <v>98.019403066317693</v>
      </c>
      <c r="D63" s="27">
        <v>98.100047935088199</v>
      </c>
      <c r="E63" s="27">
        <v>99.950992814809652</v>
      </c>
      <c r="F63" s="27">
        <v>99.831769832755029</v>
      </c>
      <c r="G63" s="27">
        <v>100.22703501123547</v>
      </c>
      <c r="H63" s="27">
        <v>99.280620660609088</v>
      </c>
      <c r="I63" s="27">
        <v>96.761411531499974</v>
      </c>
      <c r="J63" s="27">
        <v>99.547076980875204</v>
      </c>
      <c r="K63" s="27">
        <v>100.23415435272496</v>
      </c>
      <c r="L63" s="27">
        <v>96.829891115790375</v>
      </c>
      <c r="M63" s="27">
        <v>99.231149072646872</v>
      </c>
      <c r="N63" s="27">
        <v>98.847676151658476</v>
      </c>
      <c r="O63" s="27">
        <v>99.016045443577397</v>
      </c>
      <c r="P63" s="28">
        <v>-0.17646761448939685</v>
      </c>
      <c r="Q63" s="28">
        <v>3.6294767367235323</v>
      </c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</row>
    <row r="64" spans="1:59" ht="13">
      <c r="B64" s="26" t="s">
        <v>141</v>
      </c>
      <c r="C64" s="27">
        <v>99.0747612819587</v>
      </c>
      <c r="D64" s="27">
        <v>98.193235274633494</v>
      </c>
      <c r="E64" s="27">
        <v>99.682267430116113</v>
      </c>
      <c r="F64" s="27">
        <v>99.587676836218876</v>
      </c>
      <c r="G64" s="27">
        <v>100.31297358757085</v>
      </c>
      <c r="H64" s="27">
        <v>99.737959593690817</v>
      </c>
      <c r="I64" s="27">
        <v>96.884679604695478</v>
      </c>
      <c r="J64" s="27">
        <v>99.646554842648342</v>
      </c>
      <c r="K64" s="27">
        <v>100.48104360637389</v>
      </c>
      <c r="L64" s="27">
        <v>97.210701381157818</v>
      </c>
      <c r="M64" s="27">
        <v>99.787010296263233</v>
      </c>
      <c r="N64" s="27">
        <v>99.142472586802114</v>
      </c>
      <c r="O64" s="27">
        <v>99.475278009362498</v>
      </c>
      <c r="P64" s="28">
        <v>0.46379610872946841</v>
      </c>
      <c r="Q64" s="28">
        <v>3.2359594846742397</v>
      </c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</row>
    <row r="65" spans="1:73" ht="13">
      <c r="B65" s="26" t="s">
        <v>142</v>
      </c>
      <c r="C65" s="27">
        <v>99.533125889215654</v>
      </c>
      <c r="D65" s="27">
        <v>98.559281881847681</v>
      </c>
      <c r="E65" s="27">
        <v>100.03560152249153</v>
      </c>
      <c r="F65" s="27">
        <v>99.460809284104641</v>
      </c>
      <c r="G65" s="27">
        <v>100.2847265880475</v>
      </c>
      <c r="H65" s="27">
        <v>99.685232143132922</v>
      </c>
      <c r="I65" s="27">
        <v>100.0617419480423</v>
      </c>
      <c r="J65" s="27">
        <v>99.690004340756843</v>
      </c>
      <c r="K65" s="27">
        <v>100.04667489268871</v>
      </c>
      <c r="L65" s="27">
        <v>96.669117470625423</v>
      </c>
      <c r="M65" s="27">
        <v>100.09890214677469</v>
      </c>
      <c r="N65" s="27">
        <v>100.05738331330889</v>
      </c>
      <c r="O65" s="27">
        <v>99.735748858794054</v>
      </c>
      <c r="P65" s="28">
        <v>0.26184480671372512</v>
      </c>
      <c r="Q65" s="28">
        <v>3.3794532634172896</v>
      </c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</row>
    <row r="66" spans="1:73" s="25" customFormat="1" ht="13">
      <c r="A66" s="5"/>
      <c r="B66" s="26" t="s">
        <v>133</v>
      </c>
      <c r="C66" s="27">
        <v>99.712634465386941</v>
      </c>
      <c r="D66" s="27">
        <v>98.270490557152286</v>
      </c>
      <c r="E66" s="27">
        <v>100.17055186032646</v>
      </c>
      <c r="F66" s="27">
        <v>99.738816150414564</v>
      </c>
      <c r="G66" s="27">
        <v>100.2449986777158</v>
      </c>
      <c r="H66" s="27">
        <v>99.582361611978698</v>
      </c>
      <c r="I66" s="27">
        <v>100.16780229627254</v>
      </c>
      <c r="J66" s="27">
        <v>99.763412503664895</v>
      </c>
      <c r="K66" s="27">
        <v>100.10404117894383</v>
      </c>
      <c r="L66" s="27">
        <v>100.08558949908976</v>
      </c>
      <c r="M66" s="27">
        <v>99.966253649176736</v>
      </c>
      <c r="N66" s="27">
        <v>99.933349048712614</v>
      </c>
      <c r="O66" s="27">
        <v>99.869273817611713</v>
      </c>
      <c r="P66" s="28">
        <v>0.13387873490246704</v>
      </c>
      <c r="Q66" s="28">
        <v>2.9903375019492131</v>
      </c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</row>
    <row r="67" spans="1:73" ht="13">
      <c r="B67" s="26" t="s">
        <v>124</v>
      </c>
      <c r="C67" s="27">
        <v>100</v>
      </c>
      <c r="D67" s="27">
        <v>100</v>
      </c>
      <c r="E67" s="27">
        <v>100</v>
      </c>
      <c r="F67" s="27">
        <v>100</v>
      </c>
      <c r="G67" s="27">
        <v>100</v>
      </c>
      <c r="H67" s="27">
        <v>100</v>
      </c>
      <c r="I67" s="27">
        <v>100</v>
      </c>
      <c r="J67" s="27">
        <v>100</v>
      </c>
      <c r="K67" s="27">
        <v>100</v>
      </c>
      <c r="L67" s="27">
        <v>100</v>
      </c>
      <c r="M67" s="27">
        <v>100</v>
      </c>
      <c r="N67" s="27">
        <v>100</v>
      </c>
      <c r="O67" s="27">
        <v>100</v>
      </c>
      <c r="P67" s="28">
        <v>0.13089729943067141</v>
      </c>
      <c r="Q67" s="28">
        <v>2.9139656888473411</v>
      </c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</row>
    <row r="68" spans="1:73" ht="13"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8"/>
      <c r="Q68" s="28"/>
    </row>
    <row r="69" spans="1:73" ht="13">
      <c r="A69" s="5">
        <v>2013</v>
      </c>
      <c r="B69" s="26" t="s">
        <v>125</v>
      </c>
      <c r="C69" s="27">
        <v>100.32271778391373</v>
      </c>
      <c r="D69" s="27">
        <v>99.462634175582409</v>
      </c>
      <c r="E69" s="27">
        <v>100.00130440469114</v>
      </c>
      <c r="F69" s="27">
        <v>100.00108711638651</v>
      </c>
      <c r="G69" s="27">
        <v>99.996820642952088</v>
      </c>
      <c r="H69" s="27">
        <v>100.0125904558779</v>
      </c>
      <c r="I69" s="27">
        <v>99.999999999999972</v>
      </c>
      <c r="J69" s="27">
        <v>100.00440555146506</v>
      </c>
      <c r="K69" s="27">
        <v>100.01163911536008</v>
      </c>
      <c r="L69" s="27">
        <v>100.00205221122994</v>
      </c>
      <c r="M69" s="27">
        <v>100.00806291094662</v>
      </c>
      <c r="N69" s="27">
        <v>99.47634880352949</v>
      </c>
      <c r="O69" s="27">
        <v>100.06504371338399</v>
      </c>
      <c r="P69" s="28">
        <v>6.5043713383985846E-2</v>
      </c>
      <c r="Q69" s="28">
        <v>2.5104608070740255</v>
      </c>
      <c r="S69" s="27"/>
    </row>
    <row r="70" spans="1:73" ht="13">
      <c r="B70" s="26" t="s">
        <v>129</v>
      </c>
      <c r="C70" s="27">
        <v>101.72875612281581</v>
      </c>
      <c r="D70" s="27">
        <v>102.19902989355123</v>
      </c>
      <c r="E70" s="27">
        <v>100.37121173984087</v>
      </c>
      <c r="F70" s="27">
        <v>100.41419902159025</v>
      </c>
      <c r="G70" s="27">
        <v>100.19924299310577</v>
      </c>
      <c r="H70" s="27">
        <v>101.5261896646678</v>
      </c>
      <c r="I70" s="27">
        <v>101.64952832825516</v>
      </c>
      <c r="J70" s="27">
        <v>99.838705928692164</v>
      </c>
      <c r="K70" s="27">
        <v>99.932228894275084</v>
      </c>
      <c r="L70" s="27">
        <v>100.08182510130425</v>
      </c>
      <c r="M70" s="27">
        <v>100.7745498894208</v>
      </c>
      <c r="N70" s="27">
        <v>100.57586542294722</v>
      </c>
      <c r="O70" s="27">
        <v>101.01647301978191</v>
      </c>
      <c r="P70" s="28">
        <v>0.95081086370491619</v>
      </c>
      <c r="Q70" s="28">
        <v>2.9815080485434748</v>
      </c>
      <c r="S70" s="27"/>
    </row>
    <row r="71" spans="1:73" ht="13">
      <c r="B71" s="26" t="s">
        <v>132</v>
      </c>
      <c r="C71" s="27">
        <v>102.05868971457001</v>
      </c>
      <c r="D71" s="27">
        <v>102.68110177689562</v>
      </c>
      <c r="E71" s="27">
        <v>100.41276077062857</v>
      </c>
      <c r="F71" s="27">
        <v>100.44880186240331</v>
      </c>
      <c r="G71" s="27">
        <v>100.56428639071446</v>
      </c>
      <c r="H71" s="27">
        <v>101.58465543385417</v>
      </c>
      <c r="I71" s="27">
        <v>102.14771823659288</v>
      </c>
      <c r="J71" s="27">
        <v>99.637150336385858</v>
      </c>
      <c r="K71" s="27">
        <v>100.06102497674395</v>
      </c>
      <c r="L71" s="27">
        <v>100.08182510130425</v>
      </c>
      <c r="M71" s="27">
        <v>99.654409631273381</v>
      </c>
      <c r="N71" s="27">
        <v>100.65527020212119</v>
      </c>
      <c r="O71" s="27">
        <v>101.2264039451877</v>
      </c>
      <c r="P71" s="28">
        <v>0.20781850635853516</v>
      </c>
      <c r="Q71" s="28">
        <v>2.7551880512751268</v>
      </c>
      <c r="S71" s="27"/>
    </row>
    <row r="72" spans="1:73" ht="13">
      <c r="B72" s="26" t="s">
        <v>136</v>
      </c>
      <c r="C72" s="27">
        <v>101.61352622635468</v>
      </c>
      <c r="D72" s="27">
        <v>102.88843529665012</v>
      </c>
      <c r="E72" s="27">
        <v>100.33025746571371</v>
      </c>
      <c r="F72" s="27">
        <v>102.05638042156517</v>
      </c>
      <c r="G72" s="27">
        <v>100.60582670547448</v>
      </c>
      <c r="H72" s="27">
        <v>101.93492616491072</v>
      </c>
      <c r="I72" s="27">
        <v>102.14627356173733</v>
      </c>
      <c r="J72" s="27">
        <v>86.534861609442359</v>
      </c>
      <c r="K72" s="27">
        <v>100.1160635011442</v>
      </c>
      <c r="L72" s="27">
        <v>104.10072631828758</v>
      </c>
      <c r="M72" s="27">
        <v>99.941085123501864</v>
      </c>
      <c r="N72" s="27">
        <v>100.35219614398936</v>
      </c>
      <c r="O72" s="27">
        <v>101.15275859729405</v>
      </c>
      <c r="P72" s="28">
        <v>-7.2753100992827058E-2</v>
      </c>
      <c r="Q72" s="28">
        <v>2.4858944682738269</v>
      </c>
      <c r="S72" s="27"/>
    </row>
    <row r="73" spans="1:73" ht="13">
      <c r="B73" s="26" t="s">
        <v>137</v>
      </c>
      <c r="C73" s="27">
        <v>101.32793989430527</v>
      </c>
      <c r="D73" s="27">
        <v>102.87390488953979</v>
      </c>
      <c r="E73" s="27">
        <v>100.49817777514791</v>
      </c>
      <c r="F73" s="27">
        <v>102.07316444813645</v>
      </c>
      <c r="G73" s="27">
        <v>100.32793637472845</v>
      </c>
      <c r="H73" s="27">
        <v>101.85360516964853</v>
      </c>
      <c r="I73" s="27">
        <v>101.40187620377684</v>
      </c>
      <c r="J73" s="27">
        <v>86.486538666339371</v>
      </c>
      <c r="K73" s="27">
        <v>99.626178438105455</v>
      </c>
      <c r="L73" s="27">
        <v>104.10072631828758</v>
      </c>
      <c r="M73" s="27">
        <v>99.986454246306991</v>
      </c>
      <c r="N73" s="27">
        <v>100.05281438152885</v>
      </c>
      <c r="O73" s="27">
        <v>100.94456517943817</v>
      </c>
      <c r="P73" s="28">
        <v>-0.20582080087872612</v>
      </c>
      <c r="Q73" s="28">
        <v>2.2047265980774711</v>
      </c>
      <c r="S73" s="27"/>
    </row>
    <row r="74" spans="1:73" ht="13">
      <c r="A74" s="49"/>
      <c r="B74" s="26" t="s">
        <v>138</v>
      </c>
      <c r="C74" s="27">
        <v>100.99263139659993</v>
      </c>
      <c r="D74" s="27">
        <v>103.05294338413495</v>
      </c>
      <c r="E74" s="27">
        <v>100.46835119603229</v>
      </c>
      <c r="F74" s="27">
        <v>102.0648218921728</v>
      </c>
      <c r="G74" s="27">
        <v>100.30557746947397</v>
      </c>
      <c r="H74" s="27">
        <v>101.80015095498787</v>
      </c>
      <c r="I74" s="27">
        <v>101.25557551797189</v>
      </c>
      <c r="J74" s="27">
        <v>86.197142789281244</v>
      </c>
      <c r="K74" s="27">
        <v>99.743657004624893</v>
      </c>
      <c r="L74" s="27">
        <v>104.10072631828758</v>
      </c>
      <c r="M74" s="27">
        <v>99.832635938155022</v>
      </c>
      <c r="N74" s="27">
        <v>100.11241606206633</v>
      </c>
      <c r="O74" s="27">
        <v>100.81187527610466</v>
      </c>
      <c r="P74" s="28">
        <v>-0.13144828857070934</v>
      </c>
      <c r="Q74" s="28">
        <v>1.865483310496387</v>
      </c>
    </row>
    <row r="75" spans="1:73" ht="13">
      <c r="A75" s="49"/>
      <c r="B75" s="26" t="s">
        <v>139</v>
      </c>
      <c r="C75" s="27">
        <v>99.838178336970216</v>
      </c>
      <c r="D75" s="27">
        <v>102.8853692576773</v>
      </c>
      <c r="E75" s="27">
        <v>100.58325105405612</v>
      </c>
      <c r="F75" s="27">
        <v>102.0519553934563</v>
      </c>
      <c r="G75" s="27">
        <v>100.1053398829625</v>
      </c>
      <c r="H75" s="27">
        <v>101.75751899942752</v>
      </c>
      <c r="I75" s="27">
        <v>101.57344722363196</v>
      </c>
      <c r="J75" s="27">
        <v>86.16621883392483</v>
      </c>
      <c r="K75" s="27">
        <v>99.631961842258264</v>
      </c>
      <c r="L75" s="27">
        <v>104.10072631828758</v>
      </c>
      <c r="M75" s="27">
        <v>99.85393532410275</v>
      </c>
      <c r="N75" s="27">
        <v>100.07119897756532</v>
      </c>
      <c r="O75" s="27">
        <v>100.42765860459292</v>
      </c>
      <c r="P75" s="28">
        <v>-0.38112243270887802</v>
      </c>
      <c r="Q75" s="28">
        <v>1.2466574099768906</v>
      </c>
    </row>
    <row r="76" spans="1:73" ht="13">
      <c r="A76" s="49"/>
      <c r="B76" s="26" t="s">
        <v>140</v>
      </c>
      <c r="C76" s="27">
        <v>98.938835981089852</v>
      </c>
      <c r="D76" s="27">
        <v>102.45199355958731</v>
      </c>
      <c r="E76" s="27">
        <v>100.24587118317248</v>
      </c>
      <c r="F76" s="27">
        <v>102.86248510753229</v>
      </c>
      <c r="G76" s="27">
        <v>99.831911960511832</v>
      </c>
      <c r="H76" s="27">
        <v>102.04930469831045</v>
      </c>
      <c r="I76" s="27">
        <v>101.64040945454323</v>
      </c>
      <c r="J76" s="27">
        <v>86.043307482615489</v>
      </c>
      <c r="K76" s="27">
        <v>99.535404497311944</v>
      </c>
      <c r="L76" s="27">
        <v>105.38297972809855</v>
      </c>
      <c r="M76" s="27">
        <v>100.82218012747433</v>
      </c>
      <c r="N76" s="27">
        <v>99.645059230281461</v>
      </c>
      <c r="O76" s="27">
        <v>100.27953371407187</v>
      </c>
      <c r="P76" s="28">
        <v>-0.14749411922889522</v>
      </c>
      <c r="Q76" s="28">
        <v>1.2760439632124587</v>
      </c>
    </row>
    <row r="77" spans="1:73" ht="13">
      <c r="A77" s="49"/>
      <c r="B77" s="26" t="s">
        <v>141</v>
      </c>
      <c r="C77" s="27">
        <v>98.757906270122248</v>
      </c>
      <c r="D77" s="27">
        <v>102.47625127095441</v>
      </c>
      <c r="E77" s="27">
        <v>100.28876097928966</v>
      </c>
      <c r="F77" s="27">
        <v>103.2674530123348</v>
      </c>
      <c r="G77" s="27">
        <v>99.941907894264858</v>
      </c>
      <c r="H77" s="27">
        <v>101.82812355109046</v>
      </c>
      <c r="I77" s="27">
        <v>101.78796906943899</v>
      </c>
      <c r="J77" s="27">
        <v>86.036291411355521</v>
      </c>
      <c r="K77" s="27">
        <v>99.464555541607723</v>
      </c>
      <c r="L77" s="27">
        <v>105.39828803718952</v>
      </c>
      <c r="M77" s="27">
        <v>101.01403981018677</v>
      </c>
      <c r="N77" s="27">
        <v>100.06137134719155</v>
      </c>
      <c r="O77" s="27">
        <v>100.33295262083954</v>
      </c>
      <c r="P77" s="28">
        <v>5.3269999160534098E-2</v>
      </c>
      <c r="Q77" s="28">
        <v>0.86219875796307122</v>
      </c>
    </row>
    <row r="78" spans="1:73" ht="13">
      <c r="A78" s="49"/>
      <c r="B78" s="26" t="s">
        <v>142</v>
      </c>
      <c r="C78" s="27">
        <v>98.801330180723937</v>
      </c>
      <c r="D78" s="27">
        <v>103.7137657963795</v>
      </c>
      <c r="E78" s="27">
        <v>100.28746335641284</v>
      </c>
      <c r="F78" s="27">
        <v>103.25429293967379</v>
      </c>
      <c r="G78" s="27">
        <v>99.579304705839775</v>
      </c>
      <c r="H78" s="27">
        <v>101.88637900895473</v>
      </c>
      <c r="I78" s="27">
        <v>101.46049497133644</v>
      </c>
      <c r="J78" s="27">
        <v>85.973191421889183</v>
      </c>
      <c r="K78" s="27">
        <v>99.316469384659428</v>
      </c>
      <c r="L78" s="27">
        <v>105.41652085052247</v>
      </c>
      <c r="M78" s="27">
        <v>100.93087921837929</v>
      </c>
      <c r="N78" s="27">
        <v>99.859040390863967</v>
      </c>
      <c r="O78" s="27">
        <v>100.31942318265622</v>
      </c>
      <c r="P78" s="28">
        <f>O78/O77*100-100</f>
        <v>-1.3484541050473808E-2</v>
      </c>
      <c r="Q78" s="28">
        <f>O78/O65*100-100</f>
        <v>0.58522077644249748</v>
      </c>
    </row>
    <row r="79" spans="1:73" ht="13">
      <c r="A79" s="49"/>
      <c r="B79" s="26" t="s">
        <v>143</v>
      </c>
      <c r="C79" s="27">
        <v>98.206902113648553</v>
      </c>
      <c r="D79" s="27">
        <v>104.11183547879413</v>
      </c>
      <c r="E79" s="27">
        <v>100.10071040930113</v>
      </c>
      <c r="F79" s="27">
        <v>103.24380398013855</v>
      </c>
      <c r="G79" s="27">
        <v>99.212138759144736</v>
      </c>
      <c r="H79" s="27">
        <v>101.99142005235505</v>
      </c>
      <c r="I79" s="27">
        <v>101.3327153823067</v>
      </c>
      <c r="J79" s="27">
        <v>85.964683802190422</v>
      </c>
      <c r="K79" s="27">
        <v>99.183795443564463</v>
      </c>
      <c r="L79" s="27">
        <v>111.28774081799776</v>
      </c>
      <c r="M79" s="27">
        <v>102.02312525775854</v>
      </c>
      <c r="N79" s="27">
        <v>99.587386732503703</v>
      </c>
      <c r="O79" s="27">
        <v>100.41235755163937</v>
      </c>
      <c r="P79" s="28">
        <f>O79/O78*100-100</f>
        <v>9.2638460265021649E-2</v>
      </c>
      <c r="Q79" s="28">
        <f>O79/O66*100-100</f>
        <v>0.54379461596913359</v>
      </c>
    </row>
    <row r="80" spans="1:73" ht="13">
      <c r="A80" s="49"/>
      <c r="B80" s="26" t="s">
        <v>124</v>
      </c>
      <c r="C80" s="27">
        <v>97.803788621196048</v>
      </c>
      <c r="D80" s="27">
        <v>104.25617366768546</v>
      </c>
      <c r="E80" s="27">
        <v>100.09452596575667</v>
      </c>
      <c r="F80" s="27">
        <v>103.63087059003304</v>
      </c>
      <c r="G80" s="27">
        <v>98.920939209801915</v>
      </c>
      <c r="H80" s="27">
        <v>102.10872600935454</v>
      </c>
      <c r="I80" s="27">
        <v>101.60928308715212</v>
      </c>
      <c r="J80" s="27">
        <v>86.007850921401698</v>
      </c>
      <c r="K80" s="27">
        <v>98.965022851892272</v>
      </c>
      <c r="L80" s="27">
        <v>111.28677139995082</v>
      </c>
      <c r="M80" s="27">
        <v>102.02602694375123</v>
      </c>
      <c r="N80" s="27">
        <v>99.130358611932294</v>
      </c>
      <c r="O80" s="27">
        <v>100.33148665620949</v>
      </c>
      <c r="P80" s="28">
        <f>O80/O79*100-100</f>
        <v>-8.0538787656976751E-2</v>
      </c>
      <c r="Q80" s="28">
        <f>O80/O67*100-100</f>
        <v>0.33148665620950624</v>
      </c>
    </row>
    <row r="81" spans="1:20" ht="13">
      <c r="A81" s="49"/>
      <c r="B81" s="26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8"/>
      <c r="Q81" s="28"/>
      <c r="S81" s="56"/>
    </row>
    <row r="82" spans="1:20" ht="13">
      <c r="A82" s="5">
        <v>2014</v>
      </c>
      <c r="B82" s="26" t="s">
        <v>125</v>
      </c>
      <c r="C82" s="27">
        <v>98.235550038572285</v>
      </c>
      <c r="D82" s="27">
        <v>104.46588578868482</v>
      </c>
      <c r="E82" s="27">
        <v>100.02760546237856</v>
      </c>
      <c r="F82" s="27">
        <v>103.63133381283573</v>
      </c>
      <c r="G82" s="27">
        <v>98.929472501680578</v>
      </c>
      <c r="H82" s="27">
        <v>101.87812267889858</v>
      </c>
      <c r="I82" s="27">
        <v>101.62275249511644</v>
      </c>
      <c r="J82" s="27">
        <v>86.003850607805859</v>
      </c>
      <c r="K82" s="27">
        <v>98.893856796081721</v>
      </c>
      <c r="L82" s="27">
        <v>111.30574275440954</v>
      </c>
      <c r="M82" s="27">
        <v>102.18561299086016</v>
      </c>
      <c r="N82" s="27">
        <v>99.044622759199314</v>
      </c>
      <c r="O82" s="27">
        <v>100.4769473532584</v>
      </c>
      <c r="P82" s="28">
        <f>O82/O80*100-100</f>
        <v>0.14498010733892386</v>
      </c>
      <c r="Q82" s="28">
        <f t="shared" ref="Q82:Q93" si="11">O82/O69*100-100</f>
        <v>0.41163589660165201</v>
      </c>
    </row>
    <row r="83" spans="1:20" ht="13">
      <c r="A83" s="49"/>
      <c r="B83" s="26" t="s">
        <v>129</v>
      </c>
      <c r="C83" s="27">
        <v>98.412818725558552</v>
      </c>
      <c r="D83" s="27">
        <v>104.4539221900725</v>
      </c>
      <c r="E83" s="27">
        <v>99.936740072149817</v>
      </c>
      <c r="F83" s="27">
        <v>103.51259210081344</v>
      </c>
      <c r="G83" s="27">
        <v>98.850224188718329</v>
      </c>
      <c r="H83" s="27">
        <v>101.97283886928098</v>
      </c>
      <c r="I83" s="27">
        <v>101.7007736513572</v>
      </c>
      <c r="J83" s="27">
        <v>86.003850607805859</v>
      </c>
      <c r="K83" s="27">
        <v>98.856100341179811</v>
      </c>
      <c r="L83" s="27">
        <v>111.55778504185176</v>
      </c>
      <c r="M83" s="27">
        <v>102.10740958756575</v>
      </c>
      <c r="N83" s="27">
        <v>99.117898025139667</v>
      </c>
      <c r="O83" s="27">
        <v>100.52638763907935</v>
      </c>
      <c r="P83" s="28">
        <f t="shared" ref="P83:P89" si="12">O83/O82*100-100</f>
        <v>4.9205601009276734E-2</v>
      </c>
      <c r="Q83" s="28">
        <f t="shared" si="11"/>
        <v>-0.48515392198122242</v>
      </c>
      <c r="T83" s="57"/>
    </row>
    <row r="84" spans="1:20" ht="13">
      <c r="A84" s="49"/>
      <c r="B84" s="26" t="s">
        <v>132</v>
      </c>
      <c r="C84" s="27">
        <v>98.275202978602877</v>
      </c>
      <c r="D84" s="27">
        <v>104.39993069032762</v>
      </c>
      <c r="E84" s="27">
        <v>99.878098741312058</v>
      </c>
      <c r="F84" s="27">
        <v>102.66615420632425</v>
      </c>
      <c r="G84" s="27">
        <v>98.730666998424823</v>
      </c>
      <c r="H84" s="27">
        <v>101.9925499841227</v>
      </c>
      <c r="I84" s="27">
        <v>101.70020308882229</v>
      </c>
      <c r="J84" s="27">
        <v>86.011019249109381</v>
      </c>
      <c r="K84" s="27">
        <v>98.851734923953501</v>
      </c>
      <c r="L84" s="27">
        <v>111.55778504185176</v>
      </c>
      <c r="M84" s="27">
        <v>102.11658216650578</v>
      </c>
      <c r="N84" s="27">
        <v>98.824023117715811</v>
      </c>
      <c r="O84" s="27">
        <v>100.30147145504499</v>
      </c>
      <c r="P84" s="28">
        <f t="shared" si="12"/>
        <v>-0.22373845247665258</v>
      </c>
      <c r="Q84" s="28">
        <f t="shared" si="11"/>
        <v>-0.91372651214948064</v>
      </c>
      <c r="T84" s="57"/>
    </row>
    <row r="85" spans="1:20" ht="13">
      <c r="A85" s="49"/>
      <c r="B85" s="26" t="s">
        <v>136</v>
      </c>
      <c r="C85" s="27">
        <v>97.821330653113463</v>
      </c>
      <c r="D85" s="27">
        <v>104.7180527616384</v>
      </c>
      <c r="E85" s="27">
        <v>99.77464629848015</v>
      </c>
      <c r="F85" s="27">
        <v>102.53055970005651</v>
      </c>
      <c r="G85" s="27">
        <v>97.990089942676747</v>
      </c>
      <c r="H85" s="27">
        <v>102.15680907623285</v>
      </c>
      <c r="I85" s="27">
        <v>102.03599079827075</v>
      </c>
      <c r="J85" s="27">
        <v>85.997026012511768</v>
      </c>
      <c r="K85" s="27">
        <v>99.184164628350771</v>
      </c>
      <c r="L85" s="27">
        <v>125.65853349590925</v>
      </c>
      <c r="M85" s="27">
        <v>101.07144249990532</v>
      </c>
      <c r="N85" s="27">
        <v>98.789858240049355</v>
      </c>
      <c r="O85" s="27">
        <v>100.88670158945594</v>
      </c>
      <c r="P85" s="28">
        <f t="shared" si="12"/>
        <v>0.5834711354890203</v>
      </c>
      <c r="Q85" s="28">
        <f t="shared" si="11"/>
        <v>-0.2630249649417209</v>
      </c>
      <c r="T85" s="57"/>
    </row>
    <row r="86" spans="1:20" ht="13">
      <c r="A86" s="49"/>
      <c r="B86" s="26" t="s">
        <v>137</v>
      </c>
      <c r="C86" s="27">
        <v>97.531565854177018</v>
      </c>
      <c r="D86" s="27">
        <v>104.83557788113667</v>
      </c>
      <c r="E86" s="27">
        <v>99.660608111949671</v>
      </c>
      <c r="F86" s="27">
        <v>102.47363211924322</v>
      </c>
      <c r="G86" s="27">
        <v>97.701153481515561</v>
      </c>
      <c r="H86" s="27">
        <v>102.15188051955408</v>
      </c>
      <c r="I86" s="27">
        <v>102.27510497866587</v>
      </c>
      <c r="J86" s="27">
        <v>85.9677769473128</v>
      </c>
      <c r="K86" s="27">
        <v>98.988765248259384</v>
      </c>
      <c r="L86" s="27">
        <v>125.7477944890167</v>
      </c>
      <c r="M86" s="27">
        <v>100.93765492522925</v>
      </c>
      <c r="N86" s="27">
        <v>98.36211903357264</v>
      </c>
      <c r="O86" s="27">
        <v>100.75368990171151</v>
      </c>
      <c r="P86" s="28">
        <f t="shared" si="12"/>
        <v>-0.13184263698668985</v>
      </c>
      <c r="Q86" s="28">
        <f t="shared" si="11"/>
        <v>-0.1890892069200163</v>
      </c>
      <c r="T86" s="57"/>
    </row>
    <row r="87" spans="1:20" ht="13">
      <c r="A87" s="49"/>
      <c r="B87" s="26" t="s">
        <v>154</v>
      </c>
      <c r="C87" s="27">
        <v>97.416014486309507</v>
      </c>
      <c r="D87" s="27">
        <v>104.78545820278123</v>
      </c>
      <c r="E87" s="27">
        <v>99.775740250413193</v>
      </c>
      <c r="F87" s="27">
        <v>102.47252176458198</v>
      </c>
      <c r="G87" s="27">
        <v>97.757961265986694</v>
      </c>
      <c r="H87" s="27">
        <v>102.45426681873039</v>
      </c>
      <c r="I87" s="27">
        <v>102.24218780900286</v>
      </c>
      <c r="J87" s="27">
        <v>85.9677769473128</v>
      </c>
      <c r="K87" s="27">
        <v>98.904195729773377</v>
      </c>
      <c r="L87" s="27">
        <v>125.7477944890167</v>
      </c>
      <c r="M87" s="27">
        <v>100.82594594862491</v>
      </c>
      <c r="N87" s="27">
        <v>98.439958466660158</v>
      </c>
      <c r="O87" s="27">
        <v>100.72819017596993</v>
      </c>
      <c r="P87" s="28">
        <f t="shared" si="12"/>
        <v>-2.5308974556125463E-2</v>
      </c>
      <c r="Q87" s="28">
        <f t="shared" si="11"/>
        <v>-8.301115310625562E-2</v>
      </c>
      <c r="T87" s="57"/>
    </row>
    <row r="88" spans="1:20" ht="13">
      <c r="A88" s="49"/>
      <c r="B88" s="26" t="s">
        <v>155</v>
      </c>
      <c r="C88" s="27">
        <v>96.963715639532111</v>
      </c>
      <c r="D88" s="27">
        <v>104.67436144630037</v>
      </c>
      <c r="E88" s="27">
        <v>99.89559169156415</v>
      </c>
      <c r="F88" s="27">
        <v>102.7754701733694</v>
      </c>
      <c r="G88" s="27">
        <v>97.745531670779869</v>
      </c>
      <c r="H88" s="27">
        <v>102.56577850844637</v>
      </c>
      <c r="I88" s="27">
        <v>102.12487844200285</v>
      </c>
      <c r="J88" s="27">
        <v>85.855130334520013</v>
      </c>
      <c r="K88" s="27">
        <v>98.827377683855829</v>
      </c>
      <c r="L88" s="27">
        <v>127.99903194339548</v>
      </c>
      <c r="M88" s="27">
        <v>101.67515647968013</v>
      </c>
      <c r="N88" s="27">
        <v>98.08014977281735</v>
      </c>
      <c r="O88" s="27">
        <v>100.74235778886099</v>
      </c>
      <c r="P88" s="28">
        <f t="shared" si="12"/>
        <v>1.4065191547956601E-2</v>
      </c>
      <c r="Q88" s="28">
        <f t="shared" si="11"/>
        <v>0.31335907721110345</v>
      </c>
      <c r="T88" s="57"/>
    </row>
    <row r="89" spans="1:20" ht="13">
      <c r="A89" s="49"/>
      <c r="B89" s="26" t="s">
        <v>140</v>
      </c>
      <c r="C89" s="27">
        <v>96.17694744519271</v>
      </c>
      <c r="D89" s="27">
        <v>104.52136131237623</v>
      </c>
      <c r="E89" s="27">
        <v>99.810196498631811</v>
      </c>
      <c r="F89" s="27">
        <v>102.77918694447786</v>
      </c>
      <c r="G89" s="27">
        <v>97.61003769666938</v>
      </c>
      <c r="H89" s="27">
        <v>102.61164527779684</v>
      </c>
      <c r="I89" s="27">
        <v>102.40103137322818</v>
      </c>
      <c r="J89" s="27">
        <v>85.80443767396028</v>
      </c>
      <c r="K89" s="27">
        <v>98.754682297943091</v>
      </c>
      <c r="L89" s="27">
        <v>127.97701512661595</v>
      </c>
      <c r="M89" s="27">
        <v>101.7053747347871</v>
      </c>
      <c r="N89" s="27">
        <v>96.894150006548983</v>
      </c>
      <c r="O89" s="27">
        <v>100.43144560216024</v>
      </c>
      <c r="P89" s="28">
        <f t="shared" si="12"/>
        <v>-0.3086211138242021</v>
      </c>
      <c r="Q89" s="28">
        <f t="shared" si="11"/>
        <v>0.15148842686237174</v>
      </c>
      <c r="T89" s="57"/>
    </row>
    <row r="90" spans="1:20" ht="13">
      <c r="A90" s="49"/>
      <c r="B90" s="26" t="s">
        <v>141</v>
      </c>
      <c r="C90" s="27">
        <v>95.847753139281949</v>
      </c>
      <c r="D90" s="27">
        <v>104.62341010646539</v>
      </c>
      <c r="E90" s="27">
        <v>99.947180924275202</v>
      </c>
      <c r="F90" s="27">
        <v>103.2400759029384</v>
      </c>
      <c r="G90" s="27">
        <v>97.343924994212216</v>
      </c>
      <c r="H90" s="27">
        <v>102.82530263528605</v>
      </c>
      <c r="I90" s="27">
        <v>102.79313297500155</v>
      </c>
      <c r="J90" s="27">
        <v>85.756753833695711</v>
      </c>
      <c r="K90" s="27">
        <v>98.619915768582985</v>
      </c>
      <c r="L90" s="27">
        <v>127.9739208552559</v>
      </c>
      <c r="M90" s="27">
        <v>101.29480902833961</v>
      </c>
      <c r="N90" s="27">
        <v>97.003844643669083</v>
      </c>
      <c r="O90" s="27">
        <v>100.42608207211846</v>
      </c>
      <c r="P90" s="28">
        <f>O90/O89*100-100</f>
        <v>-5.3404887379855381E-3</v>
      </c>
      <c r="Q90" s="28">
        <f t="shared" si="11"/>
        <v>9.2820403313425004E-2</v>
      </c>
      <c r="T90" s="57"/>
    </row>
    <row r="91" spans="1:20" ht="13">
      <c r="A91" s="49"/>
      <c r="B91" s="26" t="s">
        <v>142</v>
      </c>
      <c r="C91" s="27">
        <v>95.614464064936399</v>
      </c>
      <c r="D91" s="27">
        <v>104.7901158959988</v>
      </c>
      <c r="E91" s="27">
        <v>100.01986150306151</v>
      </c>
      <c r="F91" s="27">
        <v>103.24325749786067</v>
      </c>
      <c r="G91" s="27">
        <v>97.207987696605926</v>
      </c>
      <c r="H91" s="27">
        <v>102.81827641120651</v>
      </c>
      <c r="I91" s="27">
        <v>102.5118241538858</v>
      </c>
      <c r="J91" s="27">
        <v>85.709200204013783</v>
      </c>
      <c r="K91" s="27">
        <v>98.576176521047898</v>
      </c>
      <c r="L91" s="27">
        <v>127.98247157102121</v>
      </c>
      <c r="M91" s="27">
        <v>101.31547563545283</v>
      </c>
      <c r="N91" s="27">
        <v>97.036788285656471</v>
      </c>
      <c r="O91" s="27">
        <v>100.31857870329038</v>
      </c>
      <c r="P91" s="28">
        <f>O91/O90*100-100</f>
        <v>-0.10704725964603767</v>
      </c>
      <c r="Q91" s="28">
        <f t="shared" si="11"/>
        <v>-8.4179049186161592E-4</v>
      </c>
      <c r="T91" s="57"/>
    </row>
    <row r="92" spans="1:20" ht="13">
      <c r="A92" s="49"/>
      <c r="B92" s="26" t="s">
        <v>143</v>
      </c>
      <c r="C92" s="27">
        <v>95.506723562191922</v>
      </c>
      <c r="D92" s="27">
        <v>104.98452207889673</v>
      </c>
      <c r="E92" s="27">
        <v>100.14462994321188</v>
      </c>
      <c r="F92" s="27">
        <v>103.21391129763079</v>
      </c>
      <c r="G92" s="27">
        <v>97.12275294814873</v>
      </c>
      <c r="H92" s="27">
        <v>102.91558829284968</v>
      </c>
      <c r="I92" s="27">
        <v>102.61176925545362</v>
      </c>
      <c r="J92" s="27">
        <v>85.724869399822396</v>
      </c>
      <c r="K92" s="27">
        <v>98.600337461357853</v>
      </c>
      <c r="L92" s="27">
        <v>116.23437756631766</v>
      </c>
      <c r="M92" s="27">
        <v>100.68624432032387</v>
      </c>
      <c r="N92" s="27">
        <v>97.094515421905825</v>
      </c>
      <c r="O92" s="27">
        <v>99.624710862214954</v>
      </c>
      <c r="P92" s="28">
        <f>O92/O91*100-100</f>
        <v>-0.69166434577154234</v>
      </c>
      <c r="Q92" s="28">
        <f t="shared" si="11"/>
        <v>-0.784412106865787</v>
      </c>
      <c r="T92" s="57"/>
    </row>
    <row r="93" spans="1:20" ht="13">
      <c r="A93" s="49"/>
      <c r="B93" s="26" t="s">
        <v>124</v>
      </c>
      <c r="C93" s="27">
        <v>95.162485015218323</v>
      </c>
      <c r="D93" s="27">
        <v>104.99821493984814</v>
      </c>
      <c r="E93" s="27">
        <v>100.03991422225013</v>
      </c>
      <c r="F93" s="27">
        <v>103.3791968922681</v>
      </c>
      <c r="G93" s="27">
        <v>97.02562844413346</v>
      </c>
      <c r="H93" s="27">
        <v>103.05025601616039</v>
      </c>
      <c r="I93" s="27">
        <v>102.80974058670823</v>
      </c>
      <c r="J93" s="27">
        <v>85.726934107826182</v>
      </c>
      <c r="K93" s="27">
        <v>98.438840740199453</v>
      </c>
      <c r="L93" s="27">
        <v>116.23437756631766</v>
      </c>
      <c r="M93" s="27">
        <v>100.45450045637484</v>
      </c>
      <c r="N93" s="27">
        <v>96.944470190065815</v>
      </c>
      <c r="O93" s="27">
        <v>99.53310172868207</v>
      </c>
      <c r="P93" s="28">
        <f>O93/O92*100-100</f>
        <v>-9.1954227761405605E-2</v>
      </c>
      <c r="Q93" s="28">
        <f t="shared" si="11"/>
        <v>-0.79574713196778646</v>
      </c>
      <c r="S93" s="57"/>
      <c r="T93" s="57"/>
    </row>
    <row r="94" spans="1:20" ht="13">
      <c r="A94" s="49"/>
      <c r="B94" s="26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8"/>
      <c r="Q94" s="28"/>
      <c r="S94" s="57"/>
      <c r="T94" s="57"/>
    </row>
    <row r="96" spans="1:20" ht="13">
      <c r="A96" s="5">
        <v>2015</v>
      </c>
      <c r="B96" s="26" t="s">
        <v>125</v>
      </c>
      <c r="C96" s="27">
        <v>95.541092273017014</v>
      </c>
      <c r="D96" s="27">
        <v>104.95464342936842</v>
      </c>
      <c r="E96" s="27">
        <v>100.03211007300693</v>
      </c>
      <c r="F96" s="27">
        <v>103.46088454797469</v>
      </c>
      <c r="G96" s="27">
        <v>97.092560321096897</v>
      </c>
      <c r="H96" s="27">
        <v>103.10884361115016</v>
      </c>
      <c r="I96" s="27">
        <v>101.81587602829181</v>
      </c>
      <c r="J96" s="27">
        <v>74.22802573144611</v>
      </c>
      <c r="K96" s="27">
        <v>98.459725164435724</v>
      </c>
      <c r="L96" s="27">
        <v>116.1441315409688</v>
      </c>
      <c r="M96" s="27">
        <v>99.97607969832228</v>
      </c>
      <c r="N96" s="27">
        <v>97.237934809533741</v>
      </c>
      <c r="O96" s="27">
        <v>99.191340884751583</v>
      </c>
      <c r="P96" s="28">
        <f>O96/O93*100-100</f>
        <v>-0.34336400453197768</v>
      </c>
      <c r="Q96" s="28">
        <f t="shared" ref="Q96:Q107" si="13">O96/O82*100-100</f>
        <v>-1.2795039084804785</v>
      </c>
      <c r="S96" s="57"/>
      <c r="T96" s="57"/>
    </row>
    <row r="97" spans="1:20" ht="13">
      <c r="A97" s="49"/>
      <c r="B97" s="26" t="s">
        <v>129</v>
      </c>
      <c r="C97" s="27">
        <v>95.587260869720041</v>
      </c>
      <c r="D97" s="27">
        <v>105.21219509871958</v>
      </c>
      <c r="E97" s="27">
        <v>99.684627794221072</v>
      </c>
      <c r="F97" s="27">
        <v>103.36432702614773</v>
      </c>
      <c r="G97" s="27">
        <v>96.987495930126627</v>
      </c>
      <c r="H97" s="27">
        <v>103.09161870494813</v>
      </c>
      <c r="I97" s="27">
        <v>101.39832074447757</v>
      </c>
      <c r="J97" s="27">
        <v>74.155399837212968</v>
      </c>
      <c r="K97" s="27">
        <v>98.293936731880166</v>
      </c>
      <c r="L97" s="27">
        <v>116.1441315409688</v>
      </c>
      <c r="M97" s="27">
        <v>99.698196924092727</v>
      </c>
      <c r="N97" s="27">
        <v>97.335784922230175</v>
      </c>
      <c r="O97" s="27">
        <v>99.122468498647919</v>
      </c>
      <c r="P97" s="28">
        <f t="shared" ref="P97:P102" si="14">O97/O96*100-100</f>
        <v>-6.9433869417778737E-2</v>
      </c>
      <c r="Q97" s="28">
        <f t="shared" si="13"/>
        <v>-1.3965677802647463</v>
      </c>
      <c r="S97" s="57"/>
      <c r="T97" s="57"/>
    </row>
    <row r="98" spans="1:20" ht="13">
      <c r="A98" s="49"/>
      <c r="B98" s="26" t="s">
        <v>132</v>
      </c>
      <c r="C98" s="27">
        <v>95.555963822637111</v>
      </c>
      <c r="D98" s="27">
        <v>105.33897907548737</v>
      </c>
      <c r="E98" s="27">
        <v>99.414807642792098</v>
      </c>
      <c r="F98" s="27">
        <v>103.3018879550163</v>
      </c>
      <c r="G98" s="27">
        <v>96.971742021099487</v>
      </c>
      <c r="H98" s="27">
        <v>103.04194137443547</v>
      </c>
      <c r="I98" s="27">
        <v>101.4152050442184</v>
      </c>
      <c r="J98" s="27">
        <v>74.155399837212968</v>
      </c>
      <c r="K98" s="27">
        <v>98.319238219512883</v>
      </c>
      <c r="L98" s="27">
        <v>116.14195979360063</v>
      </c>
      <c r="M98" s="27">
        <v>99.813644201131083</v>
      </c>
      <c r="N98" s="27">
        <v>97.431349982673325</v>
      </c>
      <c r="O98" s="27">
        <v>99.094884414089577</v>
      </c>
      <c r="P98" s="28">
        <f t="shared" si="14"/>
        <v>-2.7828286539005376E-2</v>
      </c>
      <c r="Q98" s="28">
        <f t="shared" si="13"/>
        <v>-1.202960458557385</v>
      </c>
      <c r="S98" s="57"/>
      <c r="T98" s="57"/>
    </row>
    <row r="99" spans="1:20" ht="13">
      <c r="A99" s="49"/>
      <c r="B99" s="26" t="s">
        <v>136</v>
      </c>
      <c r="C99" s="27">
        <v>94.956176945655244</v>
      </c>
      <c r="D99" s="27">
        <v>105.33282226088323</v>
      </c>
      <c r="E99" s="27">
        <v>98.704120949659895</v>
      </c>
      <c r="F99" s="27">
        <v>99.842785849454202</v>
      </c>
      <c r="G99" s="27">
        <v>96.522718055126091</v>
      </c>
      <c r="H99" s="27">
        <v>102.98625413160035</v>
      </c>
      <c r="I99" s="27">
        <v>101.26521539882852</v>
      </c>
      <c r="J99" s="27">
        <v>74.061317910478195</v>
      </c>
      <c r="K99" s="27">
        <v>98.246065840233754</v>
      </c>
      <c r="L99" s="27">
        <v>116.83246398500175</v>
      </c>
      <c r="M99" s="27">
        <v>100.21833084400063</v>
      </c>
      <c r="N99" s="27">
        <v>97.396331699721898</v>
      </c>
      <c r="O99" s="27">
        <v>98.215105993599948</v>
      </c>
      <c r="P99" s="28">
        <f t="shared" si="14"/>
        <v>-0.8878141648697806</v>
      </c>
      <c r="Q99" s="28">
        <f t="shared" si="13"/>
        <v>-2.6481147205383593</v>
      </c>
      <c r="S99" s="60"/>
      <c r="T99" s="57"/>
    </row>
    <row r="100" spans="1:20" ht="13">
      <c r="A100" s="49"/>
      <c r="B100" s="26" t="s">
        <v>137</v>
      </c>
      <c r="C100" s="27">
        <v>94.607534942160342</v>
      </c>
      <c r="D100" s="27">
        <v>105.15851590639508</v>
      </c>
      <c r="E100" s="27">
        <v>98.29710818382577</v>
      </c>
      <c r="F100" s="27">
        <v>100.02399464367792</v>
      </c>
      <c r="G100" s="27">
        <v>96.281947286087089</v>
      </c>
      <c r="H100" s="27">
        <v>103.09141411266583</v>
      </c>
      <c r="I100" s="27">
        <v>101.01217677100736</v>
      </c>
      <c r="J100" s="27">
        <v>74.047658201228487</v>
      </c>
      <c r="K100" s="27">
        <v>98.138818852097415</v>
      </c>
      <c r="L100" s="27">
        <v>116.83325083567668</v>
      </c>
      <c r="M100" s="27">
        <v>100.13914443883866</v>
      </c>
      <c r="N100" s="27">
        <v>96.966940551748493</v>
      </c>
      <c r="O100" s="27">
        <v>98.031293052929826</v>
      </c>
      <c r="P100" s="28">
        <f t="shared" si="14"/>
        <v>-0.18715343104359761</v>
      </c>
      <c r="Q100" s="28">
        <f t="shared" si="13"/>
        <v>-2.7020319071564245</v>
      </c>
      <c r="S100" s="57"/>
      <c r="T100" s="57"/>
    </row>
    <row r="101" spans="1:20" ht="13">
      <c r="A101" s="49"/>
      <c r="B101" s="26" t="s">
        <v>138</v>
      </c>
      <c r="C101" s="27">
        <v>94.181311169807216</v>
      </c>
      <c r="D101" s="27">
        <v>105.53672164742134</v>
      </c>
      <c r="E101" s="27">
        <v>98.237254179867548</v>
      </c>
      <c r="F101" s="27">
        <v>100.00404174856939</v>
      </c>
      <c r="G101" s="27">
        <v>96.216879689755373</v>
      </c>
      <c r="H101" s="27">
        <v>102.91949040344068</v>
      </c>
      <c r="I101" s="27">
        <v>101.07398463204837</v>
      </c>
      <c r="J101" s="27">
        <v>74.052140902917031</v>
      </c>
      <c r="K101" s="27">
        <v>98.046542594620462</v>
      </c>
      <c r="L101" s="27">
        <v>116.83325083567668</v>
      </c>
      <c r="M101" s="27">
        <v>100.06597963378624</v>
      </c>
      <c r="N101" s="27">
        <v>97.077477889484328</v>
      </c>
      <c r="O101" s="27">
        <v>97.895193556469508</v>
      </c>
      <c r="P101" s="28">
        <f t="shared" si="14"/>
        <v>-0.1388327055798726</v>
      </c>
      <c r="Q101" s="28">
        <f t="shared" si="13"/>
        <v>-2.812516153175423</v>
      </c>
      <c r="S101" s="57"/>
      <c r="T101" s="57"/>
    </row>
    <row r="102" spans="1:20" ht="13">
      <c r="A102" s="49"/>
      <c r="B102" s="26" t="s">
        <v>139</v>
      </c>
      <c r="C102" s="27">
        <v>93.423005445725721</v>
      </c>
      <c r="D102" s="27">
        <v>105.44953614631156</v>
      </c>
      <c r="E102" s="27">
        <v>98.28990361328114</v>
      </c>
      <c r="F102" s="27">
        <v>99.44421982686535</v>
      </c>
      <c r="G102" s="27">
        <v>95.430012079211835</v>
      </c>
      <c r="H102" s="27">
        <v>103.07571509434865</v>
      </c>
      <c r="I102" s="27">
        <v>100.98400251062425</v>
      </c>
      <c r="J102" s="27">
        <v>74.036494120415085</v>
      </c>
      <c r="K102" s="27">
        <v>97.907744020231533</v>
      </c>
      <c r="L102" s="27">
        <v>125.56736206911533</v>
      </c>
      <c r="M102" s="27">
        <v>100.04099859484789</v>
      </c>
      <c r="N102" s="27">
        <v>97.110142546095958</v>
      </c>
      <c r="O102" s="27">
        <v>97.950665815198548</v>
      </c>
      <c r="P102" s="28">
        <f t="shared" si="14"/>
        <v>5.6664946167188646E-2</v>
      </c>
      <c r="Q102" s="28">
        <f t="shared" si="13"/>
        <v>-2.771120345935671</v>
      </c>
      <c r="S102" s="58"/>
      <c r="T102" s="57"/>
    </row>
    <row r="103" spans="1:20" ht="13">
      <c r="B103" s="26" t="s">
        <v>140</v>
      </c>
      <c r="C103" s="27">
        <v>92.721018344367238</v>
      </c>
      <c r="D103" s="27">
        <v>105.16248810189504</v>
      </c>
      <c r="E103" s="27">
        <v>98.282941417010221</v>
      </c>
      <c r="F103" s="27">
        <v>99.468838517529505</v>
      </c>
      <c r="G103" s="27">
        <v>95.295510516833033</v>
      </c>
      <c r="H103" s="27">
        <v>103.03950357537479</v>
      </c>
      <c r="I103" s="27">
        <v>100.69274316345033</v>
      </c>
      <c r="J103" s="27">
        <v>73.990892720392551</v>
      </c>
      <c r="K103" s="27">
        <v>97.657612438180436</v>
      </c>
      <c r="L103" s="27">
        <v>125.56721265738453</v>
      </c>
      <c r="M103" s="27">
        <v>99.898893818819758</v>
      </c>
      <c r="N103" s="27">
        <v>97.020119056925253</v>
      </c>
      <c r="O103" s="27">
        <v>97.651844951947865</v>
      </c>
      <c r="P103" s="28">
        <f>O103/O102*100-100</f>
        <v>-0.30507282494073706</v>
      </c>
      <c r="Q103" s="28">
        <f t="shared" si="13"/>
        <v>-2.7676597041361219</v>
      </c>
    </row>
    <row r="104" spans="1:20" ht="13">
      <c r="B104" s="26" t="s">
        <v>141</v>
      </c>
      <c r="C104" s="27">
        <v>92.28303373582682</v>
      </c>
      <c r="D104" s="27">
        <v>105.11493326421676</v>
      </c>
      <c r="E104" s="27">
        <v>98.279024058331814</v>
      </c>
      <c r="F104" s="27">
        <v>98.856387954152638</v>
      </c>
      <c r="G104" s="27">
        <v>94.796199339394306</v>
      </c>
      <c r="H104" s="27">
        <v>103.07735816497772</v>
      </c>
      <c r="I104" s="27">
        <v>100.27362285224415</v>
      </c>
      <c r="J104" s="27">
        <v>73.709566794995553</v>
      </c>
      <c r="K104" s="27">
        <v>97.644375939365162</v>
      </c>
      <c r="L104" s="27">
        <v>125.56721265738453</v>
      </c>
      <c r="M104" s="27">
        <v>101.17548678464802</v>
      </c>
      <c r="N104" s="27">
        <v>96.732141864351732</v>
      </c>
      <c r="O104" s="27">
        <v>97.300946760849044</v>
      </c>
      <c r="P104" s="28">
        <f>O104/O103*100-100</f>
        <v>-0.35933595650085692</v>
      </c>
      <c r="Q104" s="28">
        <f t="shared" si="13"/>
        <v>-3.1118761648245652</v>
      </c>
    </row>
    <row r="105" spans="1:20" ht="13">
      <c r="B105" s="26" t="s">
        <v>142</v>
      </c>
      <c r="C105" s="27">
        <v>91.791155163014082</v>
      </c>
      <c r="D105" s="27">
        <v>104.6622506664861</v>
      </c>
      <c r="E105" s="27">
        <v>97.976422048948493</v>
      </c>
      <c r="F105" s="27">
        <v>98.772935955155887</v>
      </c>
      <c r="G105" s="27">
        <v>94.49007840916741</v>
      </c>
      <c r="H105" s="27">
        <v>103.70135332050737</v>
      </c>
      <c r="I105" s="27">
        <v>99.805035985800927</v>
      </c>
      <c r="J105" s="27">
        <v>73.726775535239909</v>
      </c>
      <c r="K105" s="27">
        <v>97.503419782866729</v>
      </c>
      <c r="L105" s="27">
        <v>125.56721265738453</v>
      </c>
      <c r="M105" s="27">
        <v>100.99344692843363</v>
      </c>
      <c r="N105" s="27">
        <v>96.84669134117361</v>
      </c>
      <c r="O105" s="27">
        <v>97.02009556717087</v>
      </c>
      <c r="P105" s="28">
        <f>O105/O104*100-100</f>
        <v>-0.28864178924020223</v>
      </c>
      <c r="Q105" s="28">
        <f t="shared" si="13"/>
        <v>-3.2880082420977601</v>
      </c>
    </row>
    <row r="106" spans="1:20" ht="13">
      <c r="B106" s="26" t="s">
        <v>143</v>
      </c>
      <c r="C106" s="27">
        <v>91.825970439947611</v>
      </c>
      <c r="D106" s="27">
        <v>104.50969634280445</v>
      </c>
      <c r="E106" s="27">
        <v>97.79147045553448</v>
      </c>
      <c r="F106" s="27">
        <v>98.760175118889578</v>
      </c>
      <c r="G106" s="27">
        <v>94.265754042798619</v>
      </c>
      <c r="H106" s="27">
        <v>103.70375884218872</v>
      </c>
      <c r="I106" s="27">
        <v>99.726199087997443</v>
      </c>
      <c r="J106" s="27">
        <v>73.559742305300588</v>
      </c>
      <c r="K106" s="27">
        <v>97.480042396968258</v>
      </c>
      <c r="L106" s="27">
        <v>129.11474019488162</v>
      </c>
      <c r="M106" s="27">
        <v>100.96413902132997</v>
      </c>
      <c r="N106" s="27">
        <v>96.829905798971865</v>
      </c>
      <c r="O106" s="27">
        <v>97.175811955300034</v>
      </c>
      <c r="P106" s="28">
        <f>O106/O105*100-100</f>
        <v>0.16049910816811064</v>
      </c>
      <c r="Q106" s="28">
        <f t="shared" si="13"/>
        <v>-2.4581239792021563</v>
      </c>
      <c r="S106" s="59"/>
    </row>
    <row r="107" spans="1:20" ht="13">
      <c r="B107" s="26" t="s">
        <v>124</v>
      </c>
      <c r="C107" s="27">
        <v>91.633085011459997</v>
      </c>
      <c r="D107" s="27">
        <v>104.07920556025385</v>
      </c>
      <c r="E107" s="27">
        <v>97.644133810957427</v>
      </c>
      <c r="F107" s="27">
        <v>98.941713173750728</v>
      </c>
      <c r="G107" s="27">
        <v>94.199828716925396</v>
      </c>
      <c r="H107" s="27">
        <v>103.63758362410113</v>
      </c>
      <c r="I107" s="27">
        <v>99.474787490252439</v>
      </c>
      <c r="J107" s="27">
        <v>73.536285110945826</v>
      </c>
      <c r="K107" s="27">
        <v>97.563714674327187</v>
      </c>
      <c r="L107" s="27">
        <v>129.11474019488162</v>
      </c>
      <c r="M107" s="27">
        <v>100.89015427257182</v>
      </c>
      <c r="N107" s="27">
        <v>96.536725573471429</v>
      </c>
      <c r="O107" s="27">
        <v>97.071570393128496</v>
      </c>
      <c r="P107" s="28">
        <f>O107/O106*100-100</f>
        <v>-0.10727109974598648</v>
      </c>
      <c r="Q107" s="28">
        <f t="shared" si="13"/>
        <v>-2.4730780944247783</v>
      </c>
      <c r="S107" s="59"/>
    </row>
    <row r="109" spans="1:20" ht="13">
      <c r="A109" s="5">
        <v>2016</v>
      </c>
      <c r="B109" s="26" t="s">
        <v>125</v>
      </c>
      <c r="C109" s="27">
        <v>91.753091957835196</v>
      </c>
      <c r="D109" s="27">
        <v>104.13012706437362</v>
      </c>
      <c r="E109" s="27">
        <v>97.626061089385388</v>
      </c>
      <c r="F109" s="27">
        <v>98.905948021017281</v>
      </c>
      <c r="G109" s="27">
        <v>93.917119870372304</v>
      </c>
      <c r="H109" s="27">
        <v>103.48697851920532</v>
      </c>
      <c r="I109" s="27">
        <v>99.105612009242407</v>
      </c>
      <c r="J109" s="27">
        <v>73.534284967793923</v>
      </c>
      <c r="K109" s="27">
        <v>97.387665712987499</v>
      </c>
      <c r="L109" s="27">
        <v>129.11474019488162</v>
      </c>
      <c r="M109" s="27">
        <v>100.72615766162475</v>
      </c>
      <c r="N109" s="27">
        <v>96.257773547946073</v>
      </c>
      <c r="O109" s="27">
        <v>97.022377826806363</v>
      </c>
      <c r="P109" s="28">
        <f>O109/O107*100-100</f>
        <v>-5.0676594725842961E-2</v>
      </c>
      <c r="Q109" s="28">
        <f t="shared" ref="Q109:Q120" si="15">O109/O96*100-100</f>
        <v>-2.1866455666380062</v>
      </c>
      <c r="S109" s="59"/>
    </row>
    <row r="110" spans="1:20" ht="13">
      <c r="B110" s="26" t="s">
        <v>129</v>
      </c>
      <c r="C110" s="27">
        <v>91.727646906004537</v>
      </c>
      <c r="D110" s="27">
        <v>103.98747009468482</v>
      </c>
      <c r="E110" s="27">
        <v>97.629948196152114</v>
      </c>
      <c r="F110" s="27">
        <v>98.782445410214947</v>
      </c>
      <c r="G110" s="27">
        <v>93.737133249131631</v>
      </c>
      <c r="H110" s="27">
        <v>103.31346079900968</v>
      </c>
      <c r="I110" s="27">
        <v>98.743804202267413</v>
      </c>
      <c r="J110" s="27">
        <v>73.43905170678552</v>
      </c>
      <c r="K110" s="27">
        <v>97.375826638594646</v>
      </c>
      <c r="L110" s="27">
        <v>129.11474019488162</v>
      </c>
      <c r="M110" s="27">
        <v>100.6523184960255</v>
      </c>
      <c r="N110" s="27">
        <v>96.200762967982214</v>
      </c>
      <c r="O110" s="27">
        <v>96.922289789318143</v>
      </c>
      <c r="P110" s="28">
        <f t="shared" ref="P110:P115" si="16">O110/O109*100-100</f>
        <v>-0.10315974492696967</v>
      </c>
      <c r="Q110" s="28">
        <f t="shared" si="15"/>
        <v>-2.2196568978301627</v>
      </c>
      <c r="S110" s="59"/>
    </row>
    <row r="111" spans="1:20" ht="13">
      <c r="B111" s="26" t="s">
        <v>132</v>
      </c>
      <c r="C111" s="27">
        <v>91.605289535644843</v>
      </c>
      <c r="D111" s="27">
        <v>103.83647642968037</v>
      </c>
      <c r="E111" s="27">
        <v>97.460483563748213</v>
      </c>
      <c r="F111" s="27">
        <v>97.760321397347852</v>
      </c>
      <c r="G111" s="27">
        <v>93.054137133516718</v>
      </c>
      <c r="H111" s="27">
        <v>103.18331126483561</v>
      </c>
      <c r="I111" s="27">
        <v>98.449965909258424</v>
      </c>
      <c r="J111" s="27">
        <v>73.746263166673813</v>
      </c>
      <c r="K111" s="27">
        <v>97.33674400328114</v>
      </c>
      <c r="L111" s="27">
        <v>133.45707849339988</v>
      </c>
      <c r="M111" s="27">
        <v>100.02622138335499</v>
      </c>
      <c r="N111" s="27">
        <v>95.619866922287912</v>
      </c>
      <c r="O111" s="27">
        <v>96.808584079729556</v>
      </c>
      <c r="P111" s="28">
        <f t="shared" si="16"/>
        <v>-0.11731636740707074</v>
      </c>
      <c r="Q111" s="28">
        <f t="shared" si="15"/>
        <v>-2.3071830073550785</v>
      </c>
      <c r="S111" s="59"/>
    </row>
    <row r="112" spans="1:20" ht="13">
      <c r="B112" s="26" t="s">
        <v>136</v>
      </c>
      <c r="C112" s="27">
        <v>91.142268744460239</v>
      </c>
      <c r="D112" s="27">
        <v>103.86299536556221</v>
      </c>
      <c r="E112" s="27">
        <v>97.320432600132506</v>
      </c>
      <c r="F112" s="27">
        <v>97.736782345472733</v>
      </c>
      <c r="G112" s="27">
        <v>92.751842847632872</v>
      </c>
      <c r="H112" s="27">
        <v>103.17899745040772</v>
      </c>
      <c r="I112" s="27">
        <v>98.522137772053668</v>
      </c>
      <c r="J112" s="27">
        <v>73.687328364479441</v>
      </c>
      <c r="K112" s="27">
        <v>97.313930979814472</v>
      </c>
      <c r="L112" s="27">
        <v>133.43853991514271</v>
      </c>
      <c r="M112" s="27">
        <v>99.938152207120524</v>
      </c>
      <c r="N112" s="27">
        <v>95.280561348701482</v>
      </c>
      <c r="O112" s="27">
        <v>96.600834509191586</v>
      </c>
      <c r="P112" s="28">
        <f t="shared" si="16"/>
        <v>-0.21459829467897862</v>
      </c>
      <c r="Q112" s="28">
        <f t="shared" si="15"/>
        <v>-1.6436081477258284</v>
      </c>
      <c r="S112" s="59"/>
    </row>
    <row r="113" spans="1:22" ht="13">
      <c r="B113" s="26" t="s">
        <v>137</v>
      </c>
      <c r="C113" s="27">
        <v>90.697135513377006</v>
      </c>
      <c r="D113" s="27">
        <v>103.56413856193137</v>
      </c>
      <c r="E113" s="27">
        <v>97.10704481601266</v>
      </c>
      <c r="F113" s="27">
        <v>97.856175210445571</v>
      </c>
      <c r="G113" s="27">
        <v>92.650361156920425</v>
      </c>
      <c r="H113" s="27">
        <v>102.98923037801555</v>
      </c>
      <c r="I113" s="27">
        <v>98.415322861614627</v>
      </c>
      <c r="J113" s="27">
        <v>72.502101522102649</v>
      </c>
      <c r="K113" s="27">
        <v>97.37503825664264</v>
      </c>
      <c r="L113" s="27">
        <v>133.44056612271572</v>
      </c>
      <c r="M113" s="27">
        <v>99.962852173198513</v>
      </c>
      <c r="N113" s="27">
        <v>94.963511483223627</v>
      </c>
      <c r="O113" s="27">
        <v>96.371152357549903</v>
      </c>
      <c r="P113" s="28">
        <f t="shared" si="16"/>
        <v>-0.23776414852795824</v>
      </c>
      <c r="Q113" s="28">
        <f t="shared" si="15"/>
        <v>-1.6934803608920674</v>
      </c>
      <c r="S113" s="59"/>
    </row>
    <row r="114" spans="1:22" ht="13">
      <c r="B114" s="26" t="s">
        <v>138</v>
      </c>
      <c r="C114" s="27">
        <v>90.379248780269876</v>
      </c>
      <c r="D114" s="27">
        <v>103.63649509869434</v>
      </c>
      <c r="E114" s="27">
        <v>96.903014681909482</v>
      </c>
      <c r="F114" s="27">
        <v>98.42295037386026</v>
      </c>
      <c r="G114" s="27">
        <v>92.68188503173144</v>
      </c>
      <c r="H114" s="27">
        <v>103.1393348416164</v>
      </c>
      <c r="I114" s="27">
        <v>98.332327394971145</v>
      </c>
      <c r="J114" s="27">
        <v>72.49841357801661</v>
      </c>
      <c r="K114" s="27">
        <v>97.146259827789478</v>
      </c>
      <c r="L114" s="27">
        <v>136.97979896990589</v>
      </c>
      <c r="M114" s="27">
        <v>100.26954446890853</v>
      </c>
      <c r="N114" s="27">
        <v>95.049625230378638</v>
      </c>
      <c r="O114" s="27">
        <v>96.557725886815476</v>
      </c>
      <c r="P114" s="28">
        <f t="shared" si="16"/>
        <v>0.19359893982937137</v>
      </c>
      <c r="Q114" s="28">
        <f t="shared" si="15"/>
        <v>-1.3662240413085556</v>
      </c>
      <c r="S114" s="59"/>
    </row>
    <row r="115" spans="1:22" ht="13">
      <c r="B115" s="26" t="s">
        <v>139</v>
      </c>
      <c r="C115" s="27">
        <v>89.905703221049279</v>
      </c>
      <c r="D115" s="27">
        <v>103.64771029828461</v>
      </c>
      <c r="E115" s="27">
        <v>96.756527541021384</v>
      </c>
      <c r="F115" s="27">
        <v>98.466088548234779</v>
      </c>
      <c r="G115" s="27">
        <v>92.727675409187867</v>
      </c>
      <c r="H115" s="27">
        <v>102.98690029643375</v>
      </c>
      <c r="I115" s="27">
        <v>98.302369809971836</v>
      </c>
      <c r="J115" s="27">
        <v>72.233884060787986</v>
      </c>
      <c r="K115" s="27">
        <v>97.230586053095379</v>
      </c>
      <c r="L115" s="27">
        <v>136.9803881134836</v>
      </c>
      <c r="M115" s="27">
        <v>100.31025847577185</v>
      </c>
      <c r="N115" s="27">
        <v>94.760874026900836</v>
      </c>
      <c r="O115" s="27">
        <v>96.378639755951284</v>
      </c>
      <c r="P115" s="28">
        <f t="shared" si="16"/>
        <v>-0.18547053508086719</v>
      </c>
      <c r="Q115" s="28">
        <f t="shared" si="15"/>
        <v>-1.6049161546417281</v>
      </c>
      <c r="S115" s="59"/>
    </row>
    <row r="116" spans="1:22" ht="13">
      <c r="B116" s="26" t="s">
        <v>140</v>
      </c>
      <c r="C116" s="27">
        <v>89.626151004729422</v>
      </c>
      <c r="D116" s="27">
        <v>103.58255254996737</v>
      </c>
      <c r="E116" s="27">
        <v>96.547064585116772</v>
      </c>
      <c r="F116" s="27">
        <v>98.468014653523696</v>
      </c>
      <c r="G116" s="27">
        <v>92.698681697510025</v>
      </c>
      <c r="H116" s="27">
        <v>102.96353207601143</v>
      </c>
      <c r="I116" s="27">
        <v>98.177121865328786</v>
      </c>
      <c r="J116" s="27">
        <v>72.219959793965614</v>
      </c>
      <c r="K116" s="27">
        <v>97.131429321031632</v>
      </c>
      <c r="L116" s="27">
        <v>136.9803881134836</v>
      </c>
      <c r="M116" s="27">
        <v>100.3191808026684</v>
      </c>
      <c r="N116" s="27">
        <v>94.879767100856313</v>
      </c>
      <c r="O116" s="27">
        <v>96.256342892840692</v>
      </c>
      <c r="P116" s="28">
        <f>O116/O115*100-100</f>
        <v>-0.12689208254056439</v>
      </c>
      <c r="Q116" s="28">
        <f t="shared" si="15"/>
        <v>-1.4290585700596523</v>
      </c>
      <c r="S116" s="59"/>
    </row>
    <row r="117" spans="1:22" ht="13">
      <c r="B117" s="26" t="s">
        <v>141</v>
      </c>
      <c r="C117" s="27">
        <v>89.572039336472756</v>
      </c>
      <c r="D117" s="27">
        <v>103.68983968929027</v>
      </c>
      <c r="E117" s="27">
        <v>96.515632892220552</v>
      </c>
      <c r="F117" s="27">
        <v>97.376549757359356</v>
      </c>
      <c r="G117" s="27">
        <v>92.44641894024835</v>
      </c>
      <c r="H117" s="27">
        <v>102.93648796864119</v>
      </c>
      <c r="I117" s="27">
        <v>98.098013182753064</v>
      </c>
      <c r="J117" s="27">
        <v>72.158064795697442</v>
      </c>
      <c r="K117" s="27">
        <v>96.879847383887878</v>
      </c>
      <c r="L117" s="27">
        <v>136.9803881134836</v>
      </c>
      <c r="M117" s="27">
        <v>100.32561943449682</v>
      </c>
      <c r="N117" s="27">
        <v>94.970869744782433</v>
      </c>
      <c r="O117" s="27">
        <v>96.010285828577537</v>
      </c>
      <c r="P117" s="28">
        <f>O117/O116*100-100</f>
        <v>-0.2556268572732705</v>
      </c>
      <c r="Q117" s="28">
        <f t="shared" si="15"/>
        <v>-1.3264628713672835</v>
      </c>
      <c r="S117" s="59"/>
    </row>
    <row r="118" spans="1:22" ht="13">
      <c r="B118" s="26" t="s">
        <v>142</v>
      </c>
      <c r="C118" s="27">
        <v>89.929887422961102</v>
      </c>
      <c r="D118" s="27">
        <v>103.64229105034443</v>
      </c>
      <c r="E118" s="27">
        <v>96.284814155977699</v>
      </c>
      <c r="F118" s="27">
        <v>97.251311167725234</v>
      </c>
      <c r="G118" s="27">
        <v>92.505035278772453</v>
      </c>
      <c r="H118" s="27">
        <v>102.90812577748721</v>
      </c>
      <c r="I118" s="27">
        <v>98.036529344157529</v>
      </c>
      <c r="J118" s="27">
        <v>72.158064795697442</v>
      </c>
      <c r="K118" s="27">
        <v>96.866974785430017</v>
      </c>
      <c r="L118" s="27">
        <v>136.9803881134836</v>
      </c>
      <c r="M118" s="27">
        <v>100.26151737520206</v>
      </c>
      <c r="N118" s="27">
        <v>95.129009627493375</v>
      </c>
      <c r="O118" s="27">
        <v>96.09622273518454</v>
      </c>
      <c r="P118" s="28">
        <f>O118/O117*100-100</f>
        <v>8.9508020797325116E-2</v>
      </c>
      <c r="Q118" s="28">
        <f t="shared" si="15"/>
        <v>-0.95224894037204422</v>
      </c>
      <c r="S118" s="59"/>
    </row>
    <row r="119" spans="1:22" ht="13">
      <c r="B119" s="26" t="s">
        <v>143</v>
      </c>
      <c r="C119" s="27">
        <v>90.413702595984788</v>
      </c>
      <c r="D119" s="27">
        <v>103.70144908534333</v>
      </c>
      <c r="E119" s="27">
        <v>96.201761855651313</v>
      </c>
      <c r="F119" s="27">
        <v>97.251772837352689</v>
      </c>
      <c r="G119" s="27">
        <v>92.594295053920447</v>
      </c>
      <c r="H119" s="27">
        <v>102.84071447233212</v>
      </c>
      <c r="I119" s="27">
        <v>98.361201998143343</v>
      </c>
      <c r="J119" s="27">
        <v>72.158064795697442</v>
      </c>
      <c r="K119" s="27">
        <v>97.045992727865368</v>
      </c>
      <c r="L119" s="27">
        <v>133.6097547743303</v>
      </c>
      <c r="M119" s="27">
        <v>100.25458185336456</v>
      </c>
      <c r="N119" s="27">
        <v>95.259171495587296</v>
      </c>
      <c r="O119" s="27">
        <v>96.112645137219005</v>
      </c>
      <c r="P119" s="28">
        <f>O119/O118*100-100</f>
        <v>1.7089539595872338E-2</v>
      </c>
      <c r="Q119" s="28">
        <f t="shared" si="15"/>
        <v>-1.0940652788886069</v>
      </c>
      <c r="S119" s="59"/>
    </row>
    <row r="120" spans="1:22" ht="13">
      <c r="B120" s="26" t="s">
        <v>124</v>
      </c>
      <c r="C120" s="27">
        <v>90.758182974795602</v>
      </c>
      <c r="D120" s="27">
        <v>103.64425182414111</v>
      </c>
      <c r="E120" s="27">
        <v>96.286111729272321</v>
      </c>
      <c r="F120" s="27">
        <v>96.673447777603997</v>
      </c>
      <c r="G120" s="27">
        <v>93.018778107858822</v>
      </c>
      <c r="H120" s="27">
        <v>102.93836517339069</v>
      </c>
      <c r="I120" s="27">
        <v>98.094349533658857</v>
      </c>
      <c r="J120" s="27">
        <v>72.158064795697442</v>
      </c>
      <c r="K120" s="27">
        <v>97.32595437278863</v>
      </c>
      <c r="L120" s="27">
        <v>133.61612070471264</v>
      </c>
      <c r="M120" s="27">
        <v>100.41400519570379</v>
      </c>
      <c r="N120" s="27">
        <v>95.585543450855411</v>
      </c>
      <c r="O120" s="27">
        <v>96.167471373976554</v>
      </c>
      <c r="P120" s="28">
        <f>O120/O119*100-100</f>
        <v>5.7043728927936854E-2</v>
      </c>
      <c r="Q120" s="28">
        <f t="shared" si="15"/>
        <v>-0.93137364059367655</v>
      </c>
      <c r="S120" s="59"/>
      <c r="V120" s="57"/>
    </row>
    <row r="121" spans="1:22">
      <c r="V121" s="57"/>
    </row>
    <row r="122" spans="1:22" ht="13">
      <c r="A122" s="5">
        <v>2017</v>
      </c>
      <c r="B122" s="26" t="s">
        <v>125</v>
      </c>
      <c r="C122" s="27">
        <v>91.480675690863336</v>
      </c>
      <c r="D122" s="27">
        <v>103.49504867130075</v>
      </c>
      <c r="E122" s="27">
        <v>96.146305136956045</v>
      </c>
      <c r="F122" s="27">
        <v>96.767007355502216</v>
      </c>
      <c r="G122" s="27">
        <v>93.332468906777223</v>
      </c>
      <c r="H122" s="27">
        <v>102.78741344386238</v>
      </c>
      <c r="I122" s="27">
        <v>97.362279389954907</v>
      </c>
      <c r="J122" s="27">
        <v>72.473586346787144</v>
      </c>
      <c r="K122" s="27">
        <v>97.586529877957148</v>
      </c>
      <c r="L122" s="27">
        <v>133.61617340081213</v>
      </c>
      <c r="M122" s="27">
        <v>100.70893490070378</v>
      </c>
      <c r="N122" s="27">
        <v>95.661474563824683</v>
      </c>
      <c r="O122" s="27">
        <v>96.390998540479558</v>
      </c>
      <c r="P122" s="28">
        <f>O122/O120*100-100</f>
        <v>0.23243531654664196</v>
      </c>
      <c r="Q122" s="28">
        <f t="shared" ref="Q122:Q133" si="17">O122/O109*100-100</f>
        <v>-0.65075635174997615</v>
      </c>
      <c r="S122" s="59"/>
      <c r="V122" s="57"/>
    </row>
    <row r="123" spans="1:22" ht="13">
      <c r="B123" s="26" t="s">
        <v>129</v>
      </c>
      <c r="C123" s="27">
        <v>92.909688745291803</v>
      </c>
      <c r="D123" s="27">
        <v>103.54595337604516</v>
      </c>
      <c r="E123" s="27">
        <v>96.011782069474492</v>
      </c>
      <c r="F123" s="27">
        <v>96.897018708905037</v>
      </c>
      <c r="G123" s="27">
        <v>93.983451788151569</v>
      </c>
      <c r="H123" s="27">
        <v>102.76077847440956</v>
      </c>
      <c r="I123" s="27">
        <v>97.466400067243811</v>
      </c>
      <c r="J123" s="27">
        <v>72.47541963864515</v>
      </c>
      <c r="K123" s="27">
        <v>97.550075911152547</v>
      </c>
      <c r="L123" s="27">
        <v>133.61617340081213</v>
      </c>
      <c r="M123" s="27">
        <v>100.88913324276471</v>
      </c>
      <c r="N123" s="27">
        <v>96.156577026670504</v>
      </c>
      <c r="O123" s="27">
        <v>96.982508754723767</v>
      </c>
      <c r="P123" s="28">
        <f t="shared" ref="P123:P128" si="18">O123/O122*100-100</f>
        <v>0.61365710823693576</v>
      </c>
      <c r="Q123" s="28">
        <f t="shared" si="17"/>
        <v>6.2131183174201965E-2</v>
      </c>
      <c r="S123" s="59"/>
    </row>
    <row r="124" spans="1:22" ht="13">
      <c r="B124" s="26" t="s">
        <v>132</v>
      </c>
      <c r="C124" s="27">
        <v>92.710913358792922</v>
      </c>
      <c r="D124" s="27">
        <v>103.70625540856446</v>
      </c>
      <c r="E124" s="27">
        <v>96.044246920249094</v>
      </c>
      <c r="F124" s="27">
        <v>96.833675309132857</v>
      </c>
      <c r="G124" s="27">
        <v>94.580819879170306</v>
      </c>
      <c r="H124" s="27">
        <v>102.87859870231064</v>
      </c>
      <c r="I124" s="27">
        <v>97.674349437474689</v>
      </c>
      <c r="J124" s="27">
        <v>72.462813202744968</v>
      </c>
      <c r="K124" s="27">
        <v>97.726515660858766</v>
      </c>
      <c r="L124" s="27">
        <v>133.61617340081213</v>
      </c>
      <c r="M124" s="27">
        <v>100.89764241707086</v>
      </c>
      <c r="N124" s="27">
        <v>96.501976607560721</v>
      </c>
      <c r="O124" s="27">
        <v>97.012548017976442</v>
      </c>
      <c r="P124" s="28">
        <f t="shared" si="18"/>
        <v>3.0973897910442361E-2</v>
      </c>
      <c r="Q124" s="28">
        <f t="shared" si="17"/>
        <v>0.21068786428990904</v>
      </c>
      <c r="S124" s="59"/>
    </row>
    <row r="125" spans="1:22" ht="13">
      <c r="B125" s="26" t="s">
        <v>136</v>
      </c>
      <c r="C125" s="27">
        <v>92.377115518166335</v>
      </c>
      <c r="D125" s="27">
        <v>103.58793714308945</v>
      </c>
      <c r="E125" s="27">
        <v>96.065894550754322</v>
      </c>
      <c r="F125" s="27">
        <v>96.869768618478759</v>
      </c>
      <c r="G125" s="27">
        <v>94.63877589348607</v>
      </c>
      <c r="H125" s="27">
        <v>102.83659543130469</v>
      </c>
      <c r="I125" s="27">
        <v>97.678066741659876</v>
      </c>
      <c r="J125" s="27">
        <v>72.499573731911156</v>
      </c>
      <c r="K125" s="27">
        <v>97.746639254842108</v>
      </c>
      <c r="L125" s="27">
        <v>136.31724264577778</v>
      </c>
      <c r="M125" s="27">
        <v>101.23972858108552</v>
      </c>
      <c r="N125" s="27">
        <v>96.43695274741961</v>
      </c>
      <c r="O125" s="27">
        <v>97.065483916460551</v>
      </c>
      <c r="P125" s="28">
        <f t="shared" si="18"/>
        <v>5.4566032503643669E-2</v>
      </c>
      <c r="Q125" s="28">
        <f t="shared" si="17"/>
        <v>0.48099937193065045</v>
      </c>
      <c r="S125" s="59"/>
    </row>
    <row r="126" spans="1:22" ht="13">
      <c r="B126" s="26" t="s">
        <v>137</v>
      </c>
      <c r="C126" s="27">
        <v>92.437468684371979</v>
      </c>
      <c r="D126" s="27">
        <v>103.71875215449559</v>
      </c>
      <c r="E126" s="27">
        <v>96.156485021035536</v>
      </c>
      <c r="F126" s="27">
        <v>96.863274834880428</v>
      </c>
      <c r="G126" s="27">
        <v>94.655403083857692</v>
      </c>
      <c r="H126" s="27">
        <v>102.97417191578626</v>
      </c>
      <c r="I126" s="27">
        <v>97.716293145532433</v>
      </c>
      <c r="J126" s="27">
        <v>72.499573731911156</v>
      </c>
      <c r="K126" s="27">
        <v>97.543739931563579</v>
      </c>
      <c r="L126" s="27">
        <v>136.32129944346099</v>
      </c>
      <c r="M126" s="27">
        <v>100.84537908769481</v>
      </c>
      <c r="N126" s="27">
        <v>96.349178890014457</v>
      </c>
      <c r="O126" s="27">
        <v>97.091221567397</v>
      </c>
      <c r="P126" s="28">
        <f t="shared" si="18"/>
        <v>2.6515760183713155E-2</v>
      </c>
      <c r="Q126" s="28">
        <f t="shared" si="17"/>
        <v>0.74718335542523562</v>
      </c>
      <c r="S126" s="59"/>
    </row>
    <row r="127" spans="1:22" ht="13">
      <c r="B127" s="26" t="s">
        <v>138</v>
      </c>
      <c r="C127" s="27">
        <v>92.021399597429053</v>
      </c>
      <c r="D127" s="27">
        <v>103.93749498533965</v>
      </c>
      <c r="E127" s="27">
        <v>96.184187319928938</v>
      </c>
      <c r="F127" s="27">
        <v>96.068390686921674</v>
      </c>
      <c r="G127" s="27">
        <v>95.018360811910327</v>
      </c>
      <c r="H127" s="27">
        <v>102.93916680461946</v>
      </c>
      <c r="I127" s="27">
        <v>97.538678559189393</v>
      </c>
      <c r="J127" s="27">
        <v>72.497207078278393</v>
      </c>
      <c r="K127" s="27">
        <v>97.716643304051487</v>
      </c>
      <c r="L127" s="27">
        <v>136.32129944346099</v>
      </c>
      <c r="M127" s="27">
        <v>101.13640047438219</v>
      </c>
      <c r="N127" s="27">
        <v>96.668174862045106</v>
      </c>
      <c r="O127" s="27">
        <v>96.859874143928792</v>
      </c>
      <c r="P127" s="28">
        <f t="shared" si="18"/>
        <v>-0.23827841460169452</v>
      </c>
      <c r="Q127" s="28">
        <f t="shared" si="17"/>
        <v>0.31291981489651732</v>
      </c>
      <c r="S127" s="59"/>
    </row>
    <row r="128" spans="1:22" ht="13">
      <c r="B128" s="26" t="s">
        <v>139</v>
      </c>
      <c r="C128" s="27">
        <v>91.634349015626583</v>
      </c>
      <c r="D128" s="27">
        <v>104.13442517394832</v>
      </c>
      <c r="E128" s="27">
        <v>96.191857114165771</v>
      </c>
      <c r="F128" s="27">
        <v>96.075484221715286</v>
      </c>
      <c r="G128" s="27">
        <v>94.959792434978596</v>
      </c>
      <c r="H128" s="27">
        <v>102.95437738037235</v>
      </c>
      <c r="I128" s="27">
        <v>97.31128307949291</v>
      </c>
      <c r="J128" s="27">
        <v>72.439843938399463</v>
      </c>
      <c r="K128" s="27">
        <v>97.761459343108015</v>
      </c>
      <c r="L128" s="27">
        <v>132.49150240532617</v>
      </c>
      <c r="M128" s="27">
        <v>102.24470414516351</v>
      </c>
      <c r="N128" s="27">
        <v>96.770306856468125</v>
      </c>
      <c r="O128" s="27">
        <v>96.513753266086738</v>
      </c>
      <c r="P128" s="28">
        <f t="shared" si="18"/>
        <v>-0.35734186204675211</v>
      </c>
      <c r="Q128" s="28">
        <f t="shared" si="17"/>
        <v>0.14019030614831252</v>
      </c>
      <c r="S128" s="59"/>
    </row>
    <row r="129" spans="1:19" ht="13">
      <c r="B129" s="26" t="s">
        <v>140</v>
      </c>
      <c r="C129" s="27">
        <v>91.20378015621769</v>
      </c>
      <c r="D129" s="27">
        <v>103.94529540703428</v>
      </c>
      <c r="E129" s="27">
        <v>96.291782475640474</v>
      </c>
      <c r="F129" s="27">
        <v>96.130829432899816</v>
      </c>
      <c r="G129" s="27">
        <v>95.011930046233601</v>
      </c>
      <c r="H129" s="27">
        <v>102.9860397701414</v>
      </c>
      <c r="I129" s="27">
        <v>97.308477357527579</v>
      </c>
      <c r="J129" s="27">
        <v>72.461293684461509</v>
      </c>
      <c r="K129" s="27">
        <v>97.885983278174336</v>
      </c>
      <c r="L129" s="27">
        <v>132.49150240532617</v>
      </c>
      <c r="M129" s="27">
        <v>102.24505730844956</v>
      </c>
      <c r="N129" s="27">
        <v>96.823659697306596</v>
      </c>
      <c r="O129" s="27">
        <v>96.387983677225023</v>
      </c>
      <c r="P129" s="28">
        <f>O129/O128*100-100</f>
        <v>-0.13031260789844623</v>
      </c>
      <c r="Q129" s="28">
        <f t="shared" si="17"/>
        <v>0.13676063356248847</v>
      </c>
      <c r="S129" s="59"/>
    </row>
    <row r="130" spans="1:19" ht="13">
      <c r="B130" s="26" t="s">
        <v>141</v>
      </c>
      <c r="C130" s="27">
        <v>91.803627703169781</v>
      </c>
      <c r="D130" s="27">
        <v>103.967709453252</v>
      </c>
      <c r="E130" s="27">
        <v>96.725558427554787</v>
      </c>
      <c r="F130" s="27">
        <v>96.356760515055583</v>
      </c>
      <c r="G130" s="27">
        <v>96.05645177317173</v>
      </c>
      <c r="H130" s="27">
        <v>103.05985383932706</v>
      </c>
      <c r="I130" s="27">
        <v>97.010304949083604</v>
      </c>
      <c r="J130" s="27">
        <v>72.565827904933784</v>
      </c>
      <c r="K130" s="27">
        <v>98.516924125768128</v>
      </c>
      <c r="L130" s="27">
        <v>132.49150240532617</v>
      </c>
      <c r="M130" s="27">
        <v>102.29740028187166</v>
      </c>
      <c r="N130" s="27">
        <v>96.938905998817731</v>
      </c>
      <c r="O130" s="27">
        <v>96.754491264165566</v>
      </c>
      <c r="P130" s="28">
        <f>O130/O129*100-100</f>
        <v>0.38024198967359268</v>
      </c>
      <c r="Q130" s="28">
        <f t="shared" si="17"/>
        <v>0.77513094473728472</v>
      </c>
      <c r="S130" s="59"/>
    </row>
    <row r="131" spans="1:19" ht="13">
      <c r="B131" s="26" t="s">
        <v>142</v>
      </c>
      <c r="C131" s="27">
        <v>93.883533404944458</v>
      </c>
      <c r="D131" s="27">
        <v>104.62430079599578</v>
      </c>
      <c r="E131" s="27">
        <v>98.121688497110526</v>
      </c>
      <c r="F131" s="27">
        <v>96.591114532687698</v>
      </c>
      <c r="G131" s="27">
        <v>99.412642985014386</v>
      </c>
      <c r="H131" s="27">
        <v>104.15940722408675</v>
      </c>
      <c r="I131" s="27">
        <v>98.054696650064059</v>
      </c>
      <c r="J131" s="27">
        <v>72.833814441395262</v>
      </c>
      <c r="K131" s="27">
        <v>101.55154629320602</v>
      </c>
      <c r="L131" s="27">
        <v>132.49150240532617</v>
      </c>
      <c r="M131" s="27">
        <v>102.76019214670279</v>
      </c>
      <c r="N131" s="27">
        <v>99.513731885496284</v>
      </c>
      <c r="O131" s="27">
        <v>98.244834506954646</v>
      </c>
      <c r="P131" s="28">
        <f>O131/O130*100-100</f>
        <v>1.5403349480904751</v>
      </c>
      <c r="Q131" s="28">
        <f t="shared" si="17"/>
        <v>2.2358961784492806</v>
      </c>
      <c r="S131" s="59"/>
    </row>
    <row r="132" spans="1:19" ht="13">
      <c r="B132" s="26" t="s">
        <v>143</v>
      </c>
      <c r="C132" s="27">
        <v>95.519986417572326</v>
      </c>
      <c r="D132" s="27">
        <v>104.91412765625645</v>
      </c>
      <c r="E132" s="27">
        <v>98.725899372306003</v>
      </c>
      <c r="F132" s="27">
        <v>96.652493033742672</v>
      </c>
      <c r="G132" s="27">
        <v>100.72286852894808</v>
      </c>
      <c r="H132" s="27">
        <v>104.55368805028732</v>
      </c>
      <c r="I132" s="27">
        <v>98.343665058932459</v>
      </c>
      <c r="J132" s="27">
        <v>72.802889811372509</v>
      </c>
      <c r="K132" s="27">
        <v>102.70609517245821</v>
      </c>
      <c r="L132" s="27">
        <v>130.59859093007074</v>
      </c>
      <c r="M132" s="27">
        <v>102.01806810830942</v>
      </c>
      <c r="N132" s="27">
        <v>100.61180194760036</v>
      </c>
      <c r="O132" s="27">
        <v>98.968673700216627</v>
      </c>
      <c r="P132" s="28">
        <f>O132/O131*100-100</f>
        <v>0.73677073903640178</v>
      </c>
      <c r="Q132" s="28">
        <f t="shared" si="17"/>
        <v>2.9715429836730607</v>
      </c>
      <c r="S132" s="59"/>
    </row>
    <row r="133" spans="1:19" ht="13">
      <c r="B133" s="26" t="s">
        <v>124</v>
      </c>
      <c r="C133" s="27">
        <v>96.752567933306409</v>
      </c>
      <c r="D133" s="27">
        <v>105.20880409330282</v>
      </c>
      <c r="E133" s="27">
        <v>99.435190658029114</v>
      </c>
      <c r="F133" s="27">
        <v>96.240786905752159</v>
      </c>
      <c r="G133" s="27">
        <v>101.1769367760777</v>
      </c>
      <c r="H133" s="27">
        <v>104.5591472395994</v>
      </c>
      <c r="I133" s="27">
        <v>98.632111616987416</v>
      </c>
      <c r="J133" s="27">
        <v>72.799145180096716</v>
      </c>
      <c r="K133" s="27">
        <v>103.50546370467003</v>
      </c>
      <c r="L133" s="27">
        <v>130.60193763781177</v>
      </c>
      <c r="M133" s="27">
        <v>102.51476440781286</v>
      </c>
      <c r="N133" s="27">
        <v>101.35918723018649</v>
      </c>
      <c r="O133" s="27">
        <v>99.490870560450276</v>
      </c>
      <c r="P133" s="28">
        <f>O133/O132*100-100</f>
        <v>0.52763853521511805</v>
      </c>
      <c r="Q133" s="28">
        <f t="shared" si="17"/>
        <v>3.4558454527203537</v>
      </c>
      <c r="S133" s="59"/>
    </row>
    <row r="135" spans="1:19" ht="13">
      <c r="A135" s="5">
        <v>2018</v>
      </c>
      <c r="B135" s="26" t="s">
        <v>125</v>
      </c>
      <c r="C135" s="27">
        <v>97.127602302303742</v>
      </c>
      <c r="D135" s="27">
        <v>105.38585176226897</v>
      </c>
      <c r="E135" s="27">
        <v>100.1056266124036</v>
      </c>
      <c r="F135" s="27">
        <v>96.259045362502206</v>
      </c>
      <c r="G135" s="27">
        <v>101.73146547790037</v>
      </c>
      <c r="H135" s="27">
        <v>104.66041870986902</v>
      </c>
      <c r="I135" s="27">
        <v>98.630301375325786</v>
      </c>
      <c r="J135" s="27">
        <v>72.770114270704369</v>
      </c>
      <c r="K135" s="27">
        <v>105.34511180986748</v>
      </c>
      <c r="L135" s="27">
        <v>130.60715408245275</v>
      </c>
      <c r="M135" s="27">
        <v>102.3463027332358</v>
      </c>
      <c r="N135" s="27">
        <v>102.01054496362207</v>
      </c>
      <c r="O135" s="27">
        <v>99.786233203380391</v>
      </c>
      <c r="P135" s="28">
        <f>O135/O133*100-100</f>
        <v>0.29687411645539896</v>
      </c>
      <c r="Q135" s="28">
        <f t="shared" ref="Q135:Q146" si="19">O135/O122*100-100</f>
        <v>3.5223565626566256</v>
      </c>
      <c r="S135" s="59"/>
    </row>
    <row r="136" spans="1:19" ht="13">
      <c r="B136" s="26" t="s">
        <v>129</v>
      </c>
      <c r="C136" s="27">
        <v>96.950347487281292</v>
      </c>
      <c r="D136" s="27">
        <v>105.65873648504549</v>
      </c>
      <c r="E136" s="27">
        <v>101.01287067653412</v>
      </c>
      <c r="F136" s="27">
        <v>96.263924204910467</v>
      </c>
      <c r="G136" s="27">
        <v>102.16764958387283</v>
      </c>
      <c r="H136" s="27">
        <v>104.65614280420823</v>
      </c>
      <c r="I136" s="27">
        <v>98.608987624977019</v>
      </c>
      <c r="J136" s="27">
        <v>72.881322596472344</v>
      </c>
      <c r="K136" s="27">
        <v>106.29175802044881</v>
      </c>
      <c r="L136" s="27">
        <v>130.60976018180577</v>
      </c>
      <c r="M136" s="27">
        <v>102.35275389094029</v>
      </c>
      <c r="N136" s="27">
        <v>102.22785635503428</v>
      </c>
      <c r="O136" s="27">
        <v>99.867973990330555</v>
      </c>
      <c r="P136" s="28">
        <f t="shared" ref="P136:P141" si="20">O136/O135*100-100</f>
        <v>8.1915895936816696E-2</v>
      </c>
      <c r="Q136" s="28">
        <f t="shared" si="19"/>
        <v>2.9752429305621888</v>
      </c>
      <c r="S136" s="59"/>
    </row>
    <row r="137" spans="1:19" ht="13">
      <c r="B137" s="26" t="s">
        <v>132</v>
      </c>
      <c r="C137" s="27">
        <v>96.918950007157889</v>
      </c>
      <c r="D137" s="27">
        <v>105.79697995855841</v>
      </c>
      <c r="E137" s="27">
        <v>100.66652344769658</v>
      </c>
      <c r="F137" s="27">
        <v>95.554832272884894</v>
      </c>
      <c r="G137" s="27">
        <v>102.63683325305695</v>
      </c>
      <c r="H137" s="27">
        <v>104.84833550866385</v>
      </c>
      <c r="I137" s="27">
        <v>97.332241126315111</v>
      </c>
      <c r="J137" s="27">
        <v>71.718555502870586</v>
      </c>
      <c r="K137" s="27">
        <v>107.97250375929993</v>
      </c>
      <c r="L137" s="27">
        <v>130.61662055740697</v>
      </c>
      <c r="M137" s="27">
        <v>102.2142915993403</v>
      </c>
      <c r="N137" s="27">
        <v>101.66772115061576</v>
      </c>
      <c r="O137" s="27">
        <v>99.615153319496173</v>
      </c>
      <c r="P137" s="28">
        <f t="shared" si="20"/>
        <v>-0.25315490114866179</v>
      </c>
      <c r="Q137" s="28">
        <f t="shared" si="19"/>
        <v>2.6827512055836991</v>
      </c>
      <c r="S137" s="59"/>
    </row>
    <row r="138" spans="1:19" ht="13">
      <c r="B138" s="26" t="s">
        <v>136</v>
      </c>
      <c r="C138" s="27">
        <v>96.938604837120039</v>
      </c>
      <c r="D138" s="27">
        <v>106.00934015713376</v>
      </c>
      <c r="E138" s="27">
        <v>101.00668837548088</v>
      </c>
      <c r="F138" s="27">
        <v>95.54918165449142</v>
      </c>
      <c r="G138" s="27">
        <v>102.63500020401685</v>
      </c>
      <c r="H138" s="27">
        <v>104.95815999759456</v>
      </c>
      <c r="I138" s="27">
        <v>97.020790132891904</v>
      </c>
      <c r="J138" s="27">
        <v>71.568076133971346</v>
      </c>
      <c r="K138" s="27">
        <v>107.86921457640261</v>
      </c>
      <c r="L138" s="27">
        <v>131.43481667967976</v>
      </c>
      <c r="M138" s="27">
        <v>104.11027962129391</v>
      </c>
      <c r="N138" s="27">
        <v>101.93276726398635</v>
      </c>
      <c r="O138" s="27">
        <v>99.69806617370385</v>
      </c>
      <c r="P138" s="28">
        <f t="shared" si="20"/>
        <v>8.3233174316106329E-2</v>
      </c>
      <c r="Q138" s="28">
        <f t="shared" si="19"/>
        <v>2.712171362076603</v>
      </c>
      <c r="S138" s="59"/>
    </row>
    <row r="139" spans="1:19" ht="13">
      <c r="B139" s="26" t="s">
        <v>137</v>
      </c>
      <c r="C139" s="27">
        <v>96.95527922734081</v>
      </c>
      <c r="D139" s="27">
        <v>105.98147734916836</v>
      </c>
      <c r="E139" s="27">
        <v>101.11049149424123</v>
      </c>
      <c r="F139" s="27">
        <v>95.544671904532734</v>
      </c>
      <c r="G139" s="27">
        <v>102.50816990065223</v>
      </c>
      <c r="H139" s="27">
        <v>104.99135220446419</v>
      </c>
      <c r="I139" s="27">
        <v>97.151771471712678</v>
      </c>
      <c r="J139" s="27">
        <v>71.560475706914971</v>
      </c>
      <c r="K139" s="27">
        <v>107.95318829239393</v>
      </c>
      <c r="L139" s="27">
        <v>131.43481667967976</v>
      </c>
      <c r="M139" s="27">
        <v>104.16516402901493</v>
      </c>
      <c r="N139" s="27">
        <v>102.26547682003161</v>
      </c>
      <c r="O139" s="27">
        <v>99.724096840922286</v>
      </c>
      <c r="P139" s="28">
        <f t="shared" si="20"/>
        <v>2.61095006327281E-2</v>
      </c>
      <c r="Q139" s="28">
        <f t="shared" si="19"/>
        <v>2.7117541946854971</v>
      </c>
      <c r="S139" s="59"/>
    </row>
    <row r="140" spans="1:19" ht="13">
      <c r="B140" s="26" t="s">
        <v>138</v>
      </c>
      <c r="C140" s="27">
        <v>96.731864779626733</v>
      </c>
      <c r="D140" s="27">
        <v>106.6169280016925</v>
      </c>
      <c r="E140" s="27">
        <v>101.24983422989239</v>
      </c>
      <c r="F140" s="27">
        <v>95.394161713086902</v>
      </c>
      <c r="G140" s="27">
        <v>102.01590956816328</v>
      </c>
      <c r="H140" s="27">
        <v>105.38783439306978</v>
      </c>
      <c r="I140" s="27">
        <v>97.339334959853701</v>
      </c>
      <c r="J140" s="27">
        <v>71.630238459633347</v>
      </c>
      <c r="K140" s="27">
        <v>107.68217749442867</v>
      </c>
      <c r="L140" s="27">
        <v>131.43481667967976</v>
      </c>
      <c r="M140" s="27">
        <v>104.43824478869381</v>
      </c>
      <c r="N140" s="27">
        <v>103.28632511516176</v>
      </c>
      <c r="O140" s="27">
        <v>99.677158790150173</v>
      </c>
      <c r="P140" s="28">
        <f t="shared" si="20"/>
        <v>-4.706791262997001E-2</v>
      </c>
      <c r="Q140" s="28">
        <f t="shared" si="19"/>
        <v>2.9086189416631214</v>
      </c>
      <c r="S140" s="59"/>
    </row>
    <row r="141" spans="1:19" ht="13">
      <c r="B141" s="26" t="s">
        <v>139</v>
      </c>
      <c r="C141" s="27">
        <v>97.449113047795223</v>
      </c>
      <c r="D141" s="27">
        <v>107.07977815840746</v>
      </c>
      <c r="E141" s="27">
        <v>101.6355224488815</v>
      </c>
      <c r="F141" s="27">
        <v>95.391027124566548</v>
      </c>
      <c r="G141" s="27">
        <v>102.42107492407827</v>
      </c>
      <c r="H141" s="27">
        <v>105.71233703515567</v>
      </c>
      <c r="I141" s="27">
        <v>97.502177058235347</v>
      </c>
      <c r="J141" s="27">
        <v>71.688310402988193</v>
      </c>
      <c r="K141" s="27">
        <v>108.38311819413956</v>
      </c>
      <c r="L141" s="27">
        <v>140.84913252392349</v>
      </c>
      <c r="M141" s="27">
        <v>107.78144705245822</v>
      </c>
      <c r="N141" s="27">
        <v>104.05733730823695</v>
      </c>
      <c r="O141" s="27">
        <v>100.65090716047911</v>
      </c>
      <c r="P141" s="28">
        <f t="shared" si="20"/>
        <v>0.9769022132532541</v>
      </c>
      <c r="Q141" s="28">
        <f t="shared" si="19"/>
        <v>4.2865951788097192</v>
      </c>
      <c r="S141" s="59"/>
    </row>
    <row r="142" spans="1:19" ht="13">
      <c r="B142" s="26" t="s">
        <v>140</v>
      </c>
      <c r="C142" s="27">
        <v>98.058145584504715</v>
      </c>
      <c r="D142" s="27">
        <v>107.21974073515909</v>
      </c>
      <c r="E142" s="27">
        <v>102.09556159729964</v>
      </c>
      <c r="F142" s="27">
        <v>95.394611975554383</v>
      </c>
      <c r="G142" s="27">
        <v>103.3565255226931</v>
      </c>
      <c r="H142" s="27">
        <v>105.965827039188</v>
      </c>
      <c r="I142" s="27">
        <v>97.956057857881731</v>
      </c>
      <c r="J142" s="27">
        <v>71.688310402988193</v>
      </c>
      <c r="K142" s="27">
        <v>108.13191926636311</v>
      </c>
      <c r="L142" s="27">
        <v>140.84813594399992</v>
      </c>
      <c r="M142" s="27">
        <v>107.90202697202467</v>
      </c>
      <c r="N142" s="27">
        <v>104.41325178960955</v>
      </c>
      <c r="O142" s="27">
        <v>101.04239845467306</v>
      </c>
      <c r="P142" s="28">
        <f>O142/O141*100-100</f>
        <v>0.38895952876983131</v>
      </c>
      <c r="Q142" s="28">
        <f t="shared" si="19"/>
        <v>4.8288330141175209</v>
      </c>
      <c r="S142" s="59"/>
    </row>
    <row r="143" spans="1:19" ht="13">
      <c r="B143" s="26" t="s">
        <v>141</v>
      </c>
      <c r="C143" s="27">
        <v>99.089460679072502</v>
      </c>
      <c r="D143" s="27">
        <v>107.45371434907858</v>
      </c>
      <c r="E143" s="27">
        <v>103.47237661956841</v>
      </c>
      <c r="F143" s="27">
        <v>95.904622263256101</v>
      </c>
      <c r="G143" s="27">
        <v>106.23846676496069</v>
      </c>
      <c r="H143" s="27">
        <v>107.97696985739569</v>
      </c>
      <c r="I143" s="27">
        <v>98.455229798476267</v>
      </c>
      <c r="J143" s="27">
        <v>71.919889291595581</v>
      </c>
      <c r="K143" s="27">
        <v>108.37173116619681</v>
      </c>
      <c r="L143" s="27">
        <v>140.84813594399992</v>
      </c>
      <c r="M143" s="27">
        <v>108.19978042255242</v>
      </c>
      <c r="N143" s="27">
        <v>104.48569719547983</v>
      </c>
      <c r="O143" s="27">
        <v>101.96985719615826</v>
      </c>
      <c r="P143" s="28">
        <f>O143/O142*100-100</f>
        <v>0.91789066339438818</v>
      </c>
      <c r="Q143" s="28">
        <f t="shared" si="19"/>
        <v>5.3903088775004306</v>
      </c>
      <c r="S143" s="59"/>
    </row>
    <row r="144" spans="1:19" ht="13">
      <c r="B144" s="26" t="s">
        <v>142</v>
      </c>
      <c r="C144" s="27">
        <v>119.02935577627284</v>
      </c>
      <c r="D144" s="27">
        <v>115.93388283807758</v>
      </c>
      <c r="E144" s="27">
        <v>150.94432008982596</v>
      </c>
      <c r="F144" s="27">
        <v>98.719739716580349</v>
      </c>
      <c r="G144" s="27">
        <v>134.77597567293705</v>
      </c>
      <c r="H144" s="27">
        <v>121.95357435328788</v>
      </c>
      <c r="I144" s="27">
        <v>117.28674166598117</v>
      </c>
      <c r="J144" s="27">
        <v>72.917411494156198</v>
      </c>
      <c r="K144" s="27">
        <v>138.35156834206637</v>
      </c>
      <c r="L144" s="27">
        <v>140.84813594399992</v>
      </c>
      <c r="M144" s="27">
        <v>118.87119108449342</v>
      </c>
      <c r="N144" s="27">
        <v>118.73307990837371</v>
      </c>
      <c r="O144" s="27">
        <v>118.73293640122451</v>
      </c>
      <c r="P144" s="28">
        <f>O144/O143*100-100</f>
        <v>16.439249466456829</v>
      </c>
      <c r="Q144" s="28">
        <f t="shared" si="19"/>
        <v>20.854126323373805</v>
      </c>
      <c r="S144" s="59"/>
    </row>
    <row r="145" spans="1:19" ht="13">
      <c r="B145" s="26" t="s">
        <v>143</v>
      </c>
      <c r="C145" s="27">
        <v>136.32038466142657</v>
      </c>
      <c r="D145" s="27">
        <v>124.29102293364005</v>
      </c>
      <c r="E145" s="27">
        <v>166.98760102816067</v>
      </c>
      <c r="F145" s="27">
        <v>103.46144599459308</v>
      </c>
      <c r="G145" s="27">
        <v>147.06821139057598</v>
      </c>
      <c r="H145" s="27">
        <v>126.05278293492447</v>
      </c>
      <c r="I145" s="27">
        <v>119.99669843212659</v>
      </c>
      <c r="J145" s="27">
        <v>73.048578357076096</v>
      </c>
      <c r="K145" s="27">
        <v>160.93947057137103</v>
      </c>
      <c r="L145" s="27">
        <v>141.34091960674849</v>
      </c>
      <c r="M145" s="27">
        <v>129.91014820196034</v>
      </c>
      <c r="N145" s="27">
        <v>137.04241038646279</v>
      </c>
      <c r="O145" s="27">
        <v>129.65419723026395</v>
      </c>
      <c r="P145" s="28">
        <f>O145/O144*100-100</f>
        <v>9.1981729417809817</v>
      </c>
      <c r="Q145" s="28">
        <f t="shared" si="19"/>
        <v>31.005289232223134</v>
      </c>
      <c r="S145" s="59"/>
    </row>
    <row r="146" spans="1:19" ht="13">
      <c r="B146" s="26" t="s">
        <v>124</v>
      </c>
      <c r="C146" s="27">
        <v>148.69041953681349</v>
      </c>
      <c r="D146" s="27">
        <v>136.98755742903734</v>
      </c>
      <c r="E146" s="27">
        <v>180.45586408123873</v>
      </c>
      <c r="F146" s="27">
        <v>106.32900473910352</v>
      </c>
      <c r="G146" s="27">
        <v>158.93085160697174</v>
      </c>
      <c r="H146" s="27">
        <v>136.76043033598214</v>
      </c>
      <c r="I146" s="27">
        <v>154.32541428425625</v>
      </c>
      <c r="J146" s="27">
        <v>73.972576307714235</v>
      </c>
      <c r="K146" s="27">
        <v>166.07510575544387</v>
      </c>
      <c r="L146" s="27">
        <v>141.34091960674849</v>
      </c>
      <c r="M146" s="27">
        <v>147.89167960369875</v>
      </c>
      <c r="N146" s="27">
        <v>150.84284990499322</v>
      </c>
      <c r="O146" s="27">
        <v>141.36410705174455</v>
      </c>
      <c r="P146" s="28">
        <f>O146/O145*100-100</f>
        <v>9.0316473138806259</v>
      </c>
      <c r="Q146" s="28">
        <f t="shared" si="19"/>
        <v>42.087516427803564</v>
      </c>
      <c r="S146" s="59"/>
    </row>
    <row r="147" spans="1:19" ht="13">
      <c r="P147" s="28"/>
      <c r="Q147" s="28"/>
    </row>
    <row r="148" spans="1:19" ht="13">
      <c r="A148" s="5">
        <v>2019</v>
      </c>
      <c r="B148" s="26" t="s">
        <v>125</v>
      </c>
      <c r="C148" s="27">
        <v>159.00446719565889</v>
      </c>
      <c r="D148" s="27">
        <v>155.27805078393803</v>
      </c>
      <c r="E148" s="27">
        <v>182.32426750285873</v>
      </c>
      <c r="F148" s="27">
        <v>110.95730201840308</v>
      </c>
      <c r="G148" s="27">
        <v>173.95832287307957</v>
      </c>
      <c r="H148" s="27">
        <v>152.6821160321868</v>
      </c>
      <c r="I148" s="27">
        <v>227.25035335447524</v>
      </c>
      <c r="J148" s="27">
        <v>74.803257874678692</v>
      </c>
      <c r="K148" s="27">
        <v>184.3527229412548</v>
      </c>
      <c r="L148" s="27">
        <v>141.47753415622381</v>
      </c>
      <c r="M148" s="27">
        <v>165.2375325830223</v>
      </c>
      <c r="N148" s="27">
        <v>160.98129822429439</v>
      </c>
      <c r="O148" s="27">
        <v>156.5615350592374</v>
      </c>
      <c r="P148" s="28">
        <f>O148/O146*100-100</f>
        <v>10.750556364304003</v>
      </c>
      <c r="Q148" s="28">
        <f>O148/O135*100-100</f>
        <v>56.896928597494821</v>
      </c>
      <c r="S148" s="59"/>
    </row>
    <row r="149" spans="1:19" ht="13">
      <c r="B149" s="26" t="s">
        <v>129</v>
      </c>
      <c r="C149" s="27">
        <v>100</v>
      </c>
      <c r="D149" s="27">
        <v>100</v>
      </c>
      <c r="E149" s="27">
        <v>100</v>
      </c>
      <c r="F149" s="27">
        <v>100</v>
      </c>
      <c r="G149" s="27">
        <v>100</v>
      </c>
      <c r="H149" s="27">
        <v>100</v>
      </c>
      <c r="I149" s="27">
        <v>100</v>
      </c>
      <c r="J149" s="27">
        <v>100</v>
      </c>
      <c r="K149" s="27">
        <v>100</v>
      </c>
      <c r="L149" s="27">
        <v>100</v>
      </c>
      <c r="M149" s="27">
        <v>100</v>
      </c>
      <c r="N149" s="27">
        <v>100</v>
      </c>
      <c r="O149" s="27">
        <v>100</v>
      </c>
      <c r="P149" s="28"/>
      <c r="Q149" s="28"/>
      <c r="S149" s="59"/>
    </row>
    <row r="150" spans="1:19" ht="13">
      <c r="B150" s="26" t="s">
        <v>132</v>
      </c>
      <c r="C150" s="27">
        <v>175.42955425348916</v>
      </c>
      <c r="D150" s="27">
        <v>183.51433878804889</v>
      </c>
      <c r="E150" s="27">
        <v>207.19891822524036</v>
      </c>
      <c r="F150" s="27">
        <v>106.00849158255849</v>
      </c>
      <c r="G150" s="27">
        <v>182.1960792389134</v>
      </c>
      <c r="H150" s="27">
        <v>175.0672980375704</v>
      </c>
      <c r="I150" s="27">
        <v>168.58418421589846</v>
      </c>
      <c r="J150" s="27">
        <v>125.93895276130492</v>
      </c>
      <c r="K150" s="27">
        <v>215.14426473631627</v>
      </c>
      <c r="L150" s="27">
        <v>128.52423163395733</v>
      </c>
      <c r="M150" s="27">
        <v>169.20314829070924</v>
      </c>
      <c r="N150" s="27">
        <v>160.80714457689911</v>
      </c>
      <c r="O150" s="27">
        <v>154.38758140579881</v>
      </c>
      <c r="P150" s="28">
        <f>O150/O149*100-100</f>
        <v>54.387581405798812</v>
      </c>
      <c r="Q150" s="28">
        <f>O150/O137*100-100</f>
        <v>54.984032309452715</v>
      </c>
      <c r="S150" s="59"/>
    </row>
    <row r="151" spans="1:19" ht="13">
      <c r="B151" s="26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8"/>
      <c r="Q151" s="28"/>
      <c r="S151" s="59"/>
    </row>
    <row r="152" spans="1:19" ht="13">
      <c r="B152" s="26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8"/>
      <c r="Q152" s="28"/>
      <c r="S152" s="59"/>
    </row>
    <row r="153" spans="1:19" ht="13">
      <c r="A153" s="5" t="s">
        <v>169</v>
      </c>
      <c r="B153" s="26"/>
      <c r="C153" s="27">
        <f t="shared" ref="C153:O153" si="21">C155*C158</f>
        <v>96.564915257053173</v>
      </c>
      <c r="D153" s="27">
        <f t="shared" si="21"/>
        <v>97.1436461975904</v>
      </c>
      <c r="E153" s="27">
        <f t="shared" si="21"/>
        <v>94.391137473741352</v>
      </c>
      <c r="F153" s="27">
        <f t="shared" si="21"/>
        <v>97.300654936646922</v>
      </c>
      <c r="G153" s="27">
        <f t="shared" si="21"/>
        <v>97.340635549661272</v>
      </c>
      <c r="H153" s="27">
        <f t="shared" si="21"/>
        <v>97.155308150445435</v>
      </c>
      <c r="I153" s="27">
        <f t="shared" si="21"/>
        <v>108.3427480814748</v>
      </c>
      <c r="J153" s="27">
        <f t="shared" si="21"/>
        <v>99.857440482295345</v>
      </c>
      <c r="K153" s="27">
        <f t="shared" si="21"/>
        <v>96.688430526264227</v>
      </c>
      <c r="L153" s="27">
        <f t="shared" si="21"/>
        <v>99.978182362847292</v>
      </c>
      <c r="M153" s="27">
        <f t="shared" si="21"/>
        <v>97.845459036033304</v>
      </c>
      <c r="N153" s="27">
        <f t="shared" si="21"/>
        <v>95.840767736427111</v>
      </c>
      <c r="O153" s="27">
        <f t="shared" si="21"/>
        <v>98.354342824794699</v>
      </c>
      <c r="P153" s="28"/>
      <c r="Q153" s="28"/>
      <c r="S153" s="59"/>
    </row>
    <row r="155" spans="1:19">
      <c r="A155" s="5" t="s">
        <v>170</v>
      </c>
      <c r="C155" s="7">
        <v>159.00446719565889</v>
      </c>
      <c r="D155" s="7">
        <v>155.27805078393803</v>
      </c>
      <c r="E155" s="7">
        <v>182.32426750285873</v>
      </c>
      <c r="F155" s="7">
        <v>110.95730201840308</v>
      </c>
      <c r="G155" s="7">
        <v>173.95832287307957</v>
      </c>
      <c r="H155" s="7">
        <v>152.6821160321868</v>
      </c>
      <c r="I155" s="7">
        <v>227.25035335447524</v>
      </c>
      <c r="J155" s="7">
        <v>74.803257874678692</v>
      </c>
      <c r="K155" s="7">
        <v>184.3527229412548</v>
      </c>
      <c r="L155" s="7">
        <v>141.47753415622381</v>
      </c>
      <c r="M155" s="7">
        <v>165.2375325830223</v>
      </c>
      <c r="N155" s="7">
        <v>160.98129822429439</v>
      </c>
      <c r="O155" s="7">
        <v>156.5615350592374</v>
      </c>
    </row>
    <row r="156" spans="1:19">
      <c r="A156" s="5" t="s">
        <v>171</v>
      </c>
      <c r="B156" s="9"/>
      <c r="C156" s="6">
        <v>164.66070184227195</v>
      </c>
      <c r="D156" s="7">
        <v>159.84375392715043</v>
      </c>
      <c r="E156" s="7">
        <v>193.15824809673416</v>
      </c>
      <c r="F156" s="7">
        <v>114.03551403703099</v>
      </c>
      <c r="G156" s="7">
        <v>178.71089693505181</v>
      </c>
      <c r="H156" s="7">
        <v>157.15262391608891</v>
      </c>
      <c r="I156" s="7">
        <v>209.7513284263205</v>
      </c>
      <c r="J156" s="7">
        <v>74.91004927964407</v>
      </c>
      <c r="K156" s="7">
        <v>190.6667860237711</v>
      </c>
      <c r="L156" s="7">
        <v>141.50840794721032</v>
      </c>
      <c r="M156" s="7">
        <v>168.87603595601783</v>
      </c>
      <c r="N156" s="7">
        <v>167.96745479649232</v>
      </c>
      <c r="O156" s="7">
        <v>159.18111042450982</v>
      </c>
    </row>
    <row r="158" spans="1:19">
      <c r="C158" s="7">
        <f t="shared" ref="C158:O158" si="22">C149/C156</f>
        <v>0.60730944834542089</v>
      </c>
      <c r="D158" s="7">
        <f t="shared" si="22"/>
        <v>0.62561093282115665</v>
      </c>
      <c r="E158" s="7">
        <f t="shared" si="22"/>
        <v>0.51771022457151161</v>
      </c>
      <c r="F158" s="7">
        <f t="shared" si="22"/>
        <v>0.87691979857719404</v>
      </c>
      <c r="G158" s="7">
        <f t="shared" si="22"/>
        <v>0.5595629685432254</v>
      </c>
      <c r="H158" s="7">
        <f t="shared" si="22"/>
        <v>0.63632408742595759</v>
      </c>
      <c r="I158" s="7">
        <f t="shared" si="22"/>
        <v>0.47675502582157459</v>
      </c>
      <c r="J158" s="7">
        <f t="shared" si="22"/>
        <v>1.334934377451729</v>
      </c>
      <c r="K158" s="7">
        <f t="shared" si="22"/>
        <v>0.5244751961546813</v>
      </c>
      <c r="L158" s="7">
        <f t="shared" si="22"/>
        <v>0.70667179039499184</v>
      </c>
      <c r="M158" s="7">
        <f t="shared" si="22"/>
        <v>0.59215032751031682</v>
      </c>
      <c r="N158" s="7">
        <f t="shared" si="22"/>
        <v>0.59535342796709634</v>
      </c>
      <c r="O158" s="7">
        <f t="shared" si="22"/>
        <v>0.62821524321143674</v>
      </c>
    </row>
    <row r="160" spans="1:19">
      <c r="O160" s="63">
        <v>0.62821524321143674</v>
      </c>
      <c r="P160" s="8" t="s">
        <v>168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E0103-D3F7-4253-8A6E-86F0D6AB7BB9}">
  <dimension ref="A1:CH181"/>
  <sheetViews>
    <sheetView zoomScaleNormal="100" workbookViewId="0">
      <pane xSplit="38" ySplit="3" topLeftCell="CE125" activePane="bottomRight" state="frozenSplit"/>
      <selection pane="topRight" activeCell="AM1" sqref="AM1"/>
      <selection pane="bottomLeft" activeCell="A4" sqref="A4"/>
      <selection pane="bottomRight" activeCell="CT130" sqref="CT130"/>
    </sheetView>
  </sheetViews>
  <sheetFormatPr baseColWidth="10" defaultColWidth="9.1640625" defaultRowHeight="12"/>
  <cols>
    <col min="1" max="1" width="33.6640625" style="38" customWidth="1"/>
    <col min="2" max="2" width="7.5" style="48" hidden="1" customWidth="1"/>
    <col min="3" max="43" width="7.1640625" style="48" hidden="1" customWidth="1"/>
    <col min="44" max="44" width="9.33203125" style="48" hidden="1" customWidth="1"/>
    <col min="45" max="70" width="7.1640625" style="48" hidden="1" customWidth="1"/>
    <col min="71" max="84" width="7.1640625" style="48" customWidth="1"/>
    <col min="85" max="86" width="13.33203125" style="38" customWidth="1"/>
    <col min="87" max="16384" width="9.1640625" style="38"/>
  </cols>
  <sheetData>
    <row r="1" spans="1:86" s="31" customFormat="1">
      <c r="A1" s="30" t="s">
        <v>116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</row>
    <row r="2" spans="1:86" s="31" customFormat="1" ht="12.75" customHeight="1">
      <c r="B2" s="91" t="s">
        <v>126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92" t="s">
        <v>199</v>
      </c>
      <c r="CH2" s="92" t="s">
        <v>200</v>
      </c>
    </row>
    <row r="3" spans="1:86" s="31" customFormat="1" ht="22.5" customHeight="1">
      <c r="B3" s="91"/>
      <c r="C3" s="34">
        <v>43617</v>
      </c>
      <c r="D3" s="34">
        <v>43647</v>
      </c>
      <c r="E3" s="34">
        <v>43678</v>
      </c>
      <c r="F3" s="34">
        <v>43709</v>
      </c>
      <c r="G3" s="34">
        <v>43739</v>
      </c>
      <c r="H3" s="34">
        <v>43770</v>
      </c>
      <c r="I3" s="34">
        <v>43800</v>
      </c>
      <c r="J3" s="34">
        <v>43831</v>
      </c>
      <c r="K3" s="34">
        <v>43862</v>
      </c>
      <c r="L3" s="34">
        <v>43891</v>
      </c>
      <c r="M3" s="34">
        <v>43922</v>
      </c>
      <c r="N3" s="34">
        <v>43952</v>
      </c>
      <c r="O3" s="34">
        <v>43983</v>
      </c>
      <c r="P3" s="34">
        <v>44013</v>
      </c>
      <c r="Q3" s="34">
        <v>44044</v>
      </c>
      <c r="R3" s="34">
        <v>44075</v>
      </c>
      <c r="S3" s="34">
        <v>44105</v>
      </c>
      <c r="T3" s="34">
        <v>44136</v>
      </c>
      <c r="U3" s="34">
        <v>44166</v>
      </c>
      <c r="V3" s="34">
        <v>44197</v>
      </c>
      <c r="W3" s="34">
        <v>44228</v>
      </c>
      <c r="X3" s="34">
        <v>44256</v>
      </c>
      <c r="Y3" s="34">
        <v>44287</v>
      </c>
      <c r="Z3" s="34">
        <v>44317</v>
      </c>
      <c r="AA3" s="34">
        <v>44348</v>
      </c>
      <c r="AB3" s="34">
        <v>44378</v>
      </c>
      <c r="AC3" s="34">
        <v>44409</v>
      </c>
      <c r="AD3" s="34">
        <v>44440</v>
      </c>
      <c r="AE3" s="34">
        <v>44470</v>
      </c>
      <c r="AF3" s="34">
        <v>44501</v>
      </c>
      <c r="AG3" s="34">
        <v>44531</v>
      </c>
      <c r="AH3" s="34">
        <v>44562</v>
      </c>
      <c r="AI3" s="34">
        <v>44593</v>
      </c>
      <c r="AJ3" s="34">
        <v>44621</v>
      </c>
      <c r="AK3" s="34">
        <v>44652</v>
      </c>
      <c r="AL3" s="34">
        <v>44682</v>
      </c>
      <c r="AM3" s="34">
        <v>44713</v>
      </c>
      <c r="AN3" s="34">
        <v>44743</v>
      </c>
      <c r="AO3" s="34">
        <v>44774</v>
      </c>
      <c r="AP3" s="34">
        <v>44805</v>
      </c>
      <c r="AQ3" s="34">
        <v>44835</v>
      </c>
      <c r="AR3" s="34">
        <v>44866</v>
      </c>
      <c r="AS3" s="34">
        <v>44896</v>
      </c>
      <c r="AT3" s="34">
        <v>44927</v>
      </c>
      <c r="AU3" s="34">
        <v>44958</v>
      </c>
      <c r="AV3" s="34">
        <v>44986</v>
      </c>
      <c r="AW3" s="34">
        <v>45017</v>
      </c>
      <c r="AX3" s="34">
        <v>45047</v>
      </c>
      <c r="AY3" s="34">
        <v>45078</v>
      </c>
      <c r="AZ3" s="34">
        <v>45108</v>
      </c>
      <c r="BA3" s="34">
        <v>45139</v>
      </c>
      <c r="BB3" s="34">
        <v>45170</v>
      </c>
      <c r="BC3" s="34">
        <v>45200</v>
      </c>
      <c r="BD3" s="34">
        <v>45231</v>
      </c>
      <c r="BE3" s="34">
        <v>45261</v>
      </c>
      <c r="BF3" s="34">
        <v>45292</v>
      </c>
      <c r="BG3" s="34">
        <v>45323</v>
      </c>
      <c r="BH3" s="34">
        <v>45352</v>
      </c>
      <c r="BI3" s="34">
        <v>45383</v>
      </c>
      <c r="BJ3" s="34">
        <v>45413</v>
      </c>
      <c r="BK3" s="34">
        <v>45444</v>
      </c>
      <c r="BL3" s="34">
        <v>45474</v>
      </c>
      <c r="BM3" s="34">
        <v>45505</v>
      </c>
      <c r="BN3" s="34">
        <v>45536</v>
      </c>
      <c r="BO3" s="34">
        <v>45566</v>
      </c>
      <c r="BP3" s="34">
        <v>45597</v>
      </c>
      <c r="BQ3" s="34">
        <v>45627</v>
      </c>
      <c r="BR3" s="34">
        <v>45658</v>
      </c>
      <c r="BS3" s="34">
        <v>45689</v>
      </c>
      <c r="BT3" s="34">
        <v>45717</v>
      </c>
      <c r="BU3" s="34">
        <v>45748</v>
      </c>
      <c r="BV3" s="34">
        <v>45778</v>
      </c>
      <c r="BW3" s="34">
        <v>45809</v>
      </c>
      <c r="BX3" s="34">
        <v>45839</v>
      </c>
      <c r="BY3" s="34">
        <v>45870</v>
      </c>
      <c r="BZ3" s="34">
        <v>45901</v>
      </c>
      <c r="CA3" s="34">
        <v>45931</v>
      </c>
      <c r="CB3" s="34">
        <v>45962</v>
      </c>
      <c r="CC3" s="34">
        <v>45992</v>
      </c>
      <c r="CD3" s="34">
        <v>46023</v>
      </c>
      <c r="CE3" s="34">
        <v>46054</v>
      </c>
      <c r="CF3" s="34">
        <v>46082</v>
      </c>
      <c r="CG3" s="92"/>
      <c r="CH3" s="92"/>
    </row>
    <row r="4" spans="1:86" s="36" customFormat="1" ht="20.25" customHeight="1">
      <c r="A4" s="3" t="s">
        <v>0</v>
      </c>
      <c r="B4" s="35">
        <v>31.304130770747996</v>
      </c>
      <c r="C4" s="35">
        <v>67.54417817546414</v>
      </c>
      <c r="D4" s="35">
        <v>68.167792935195834</v>
      </c>
      <c r="E4" s="35">
        <v>70.624077522659277</v>
      </c>
      <c r="F4" s="35">
        <v>55.885639536336697</v>
      </c>
      <c r="G4" s="35">
        <v>77.085841516256465</v>
      </c>
      <c r="H4" s="35">
        <v>76.609202779752053</v>
      </c>
      <c r="I4" s="35">
        <v>81.049189216555092</v>
      </c>
      <c r="J4" s="35">
        <v>81.07728920281528</v>
      </c>
      <c r="K4" s="35">
        <v>72.135672842666779</v>
      </c>
      <c r="L4" s="35">
        <v>65.984352022778566</v>
      </c>
      <c r="M4" s="35">
        <v>70.424402987450861</v>
      </c>
      <c r="N4" s="35">
        <v>68.533071266604125</v>
      </c>
      <c r="O4" s="35">
        <v>61.280136237344266</v>
      </c>
      <c r="P4" s="35">
        <v>65.059634942719214</v>
      </c>
      <c r="Q4" s="35">
        <v>62.585896751940311</v>
      </c>
      <c r="R4" s="35">
        <v>62.017296164812556</v>
      </c>
      <c r="S4" s="35">
        <v>61.929222667927803</v>
      </c>
      <c r="T4" s="35">
        <v>64.130650629419065</v>
      </c>
      <c r="U4" s="35">
        <v>66.234118809689832</v>
      </c>
      <c r="V4" s="35">
        <v>67.338097023932932</v>
      </c>
      <c r="W4" s="35">
        <v>68.307217412043357</v>
      </c>
      <c r="X4" s="35">
        <v>68.329655908223344</v>
      </c>
      <c r="Y4" s="35">
        <v>68.263653872950584</v>
      </c>
      <c r="Z4" s="35">
        <v>68.340123940929431</v>
      </c>
      <c r="AA4" s="35">
        <v>69.815066307815783</v>
      </c>
      <c r="AB4" s="35">
        <v>69.433982408685608</v>
      </c>
      <c r="AC4" s="35">
        <v>69.534271849880909</v>
      </c>
      <c r="AD4" s="35">
        <v>70.699314989240634</v>
      </c>
      <c r="AE4" s="35">
        <v>72.47961354284125</v>
      </c>
      <c r="AF4" s="35">
        <v>74.204038404600212</v>
      </c>
      <c r="AG4" s="35">
        <v>74.913741313484948</v>
      </c>
      <c r="AH4" s="35">
        <v>76.029832459265705</v>
      </c>
      <c r="AI4" s="35">
        <v>77.752437525373011</v>
      </c>
      <c r="AJ4" s="35">
        <v>79.551398177865977</v>
      </c>
      <c r="AK4" s="35">
        <v>82.922647926458083</v>
      </c>
      <c r="AL4" s="35">
        <v>87.735452352032638</v>
      </c>
      <c r="AM4" s="35">
        <v>100</v>
      </c>
      <c r="AN4" s="35">
        <v>108.20005559167286</v>
      </c>
      <c r="AO4" s="35">
        <v>111.16122068764219</v>
      </c>
      <c r="AP4" s="35">
        <v>106.22549357929648</v>
      </c>
      <c r="AQ4" s="35">
        <v>108.20585228826491</v>
      </c>
      <c r="AR4" s="35">
        <v>108.26229975536506</v>
      </c>
      <c r="AS4" s="35">
        <v>109.6833783757953</v>
      </c>
      <c r="AT4" s="35">
        <v>108.39211477277155</v>
      </c>
      <c r="AU4" s="35">
        <v>102.28002137432213</v>
      </c>
      <c r="AV4" s="35">
        <v>101.24230230423441</v>
      </c>
      <c r="AW4" s="35">
        <v>100.93195316424115</v>
      </c>
      <c r="AX4" s="35">
        <v>100.59237088391971</v>
      </c>
      <c r="AY4" s="35">
        <v>100.4543345795588</v>
      </c>
      <c r="AZ4" s="35">
        <v>100.28006353522703</v>
      </c>
      <c r="BA4" s="35">
        <v>100.24850185326086</v>
      </c>
      <c r="BB4" s="35">
        <v>100.59433631934611</v>
      </c>
      <c r="BC4" s="35">
        <v>101.65240885676508</v>
      </c>
      <c r="BD4" s="35">
        <v>102.00835642235114</v>
      </c>
      <c r="BE4" s="35">
        <v>104.30980192771524</v>
      </c>
      <c r="BF4" s="35">
        <v>105.67968811366006</v>
      </c>
      <c r="BG4" s="35">
        <v>104.91263897734153</v>
      </c>
      <c r="BH4" s="35">
        <v>105.05827526214318</v>
      </c>
      <c r="BI4" s="35">
        <v>104.74711186814432</v>
      </c>
      <c r="BJ4" s="35">
        <v>104.88127320805512</v>
      </c>
      <c r="BK4" s="35">
        <v>104.12264428771961</v>
      </c>
      <c r="BL4" s="35">
        <v>104.04988801847513</v>
      </c>
      <c r="BM4" s="35">
        <v>104.51857785453704</v>
      </c>
      <c r="BN4" s="35">
        <v>106.00146550129648</v>
      </c>
      <c r="BO4" s="35">
        <v>107.59673756417835</v>
      </c>
      <c r="BP4" s="35">
        <v>107.60624144885415</v>
      </c>
      <c r="BQ4" s="35">
        <v>109.68543842958233</v>
      </c>
      <c r="BR4" s="35">
        <v>128.11525104659557</v>
      </c>
      <c r="BS4" s="35">
        <v>128.41998795336752</v>
      </c>
      <c r="BT4" s="35">
        <v>128.68529361937851</v>
      </c>
      <c r="BU4" s="35">
        <v>128.64709102370915</v>
      </c>
      <c r="BV4" s="35">
        <v>127.50636106242165</v>
      </c>
      <c r="BW4" s="35">
        <v>126.57266968191729</v>
      </c>
      <c r="BX4" s="35">
        <v>126.17736831102583</v>
      </c>
      <c r="BY4" s="35">
        <v>126.15049602799229</v>
      </c>
      <c r="BZ4" s="35">
        <v>126.25424323335223</v>
      </c>
      <c r="CA4" s="35">
        <v>126.47370227572213</v>
      </c>
      <c r="CB4" s="35">
        <v>126.70564165210354</v>
      </c>
      <c r="CC4" s="35">
        <v>126.69059960953865</v>
      </c>
      <c r="CD4" s="35">
        <v>127.05942334372466</v>
      </c>
      <c r="CE4" s="35">
        <v>127.00497975549148</v>
      </c>
      <c r="CF4" s="35">
        <v>127.84608104099144</v>
      </c>
      <c r="CG4" s="73">
        <f>CF4/CE4*100-100</f>
        <v>0.66225850916967488</v>
      </c>
      <c r="CH4" s="73">
        <f>CF4/BT4*100-100</f>
        <v>-0.65214334504241833</v>
      </c>
    </row>
    <row r="5" spans="1:86" s="36" customFormat="1" ht="15.75" customHeight="1">
      <c r="A5" s="3" t="s">
        <v>1</v>
      </c>
      <c r="B5" s="35">
        <v>30.335244158772259</v>
      </c>
      <c r="C5" s="35">
        <v>67.074166928745797</v>
      </c>
      <c r="D5" s="35">
        <v>67.708369273186406</v>
      </c>
      <c r="E5" s="35">
        <v>70.202599491129888</v>
      </c>
      <c r="F5" s="35">
        <v>55.75671458879048</v>
      </c>
      <c r="G5" s="35">
        <v>77.058802069563086</v>
      </c>
      <c r="H5" s="35">
        <v>76.574430125820911</v>
      </c>
      <c r="I5" s="35">
        <v>81.053115005079434</v>
      </c>
      <c r="J5" s="35">
        <v>81.018498608555646</v>
      </c>
      <c r="K5" s="35">
        <v>72.135040960437195</v>
      </c>
      <c r="L5" s="35">
        <v>66.208431598000359</v>
      </c>
      <c r="M5" s="35">
        <v>70.449203833030879</v>
      </c>
      <c r="N5" s="35">
        <v>68.478477409552767</v>
      </c>
      <c r="O5" s="35">
        <v>61.386294283794243</v>
      </c>
      <c r="P5" s="35">
        <v>65.121310238360479</v>
      </c>
      <c r="Q5" s="35">
        <v>62.569290769089775</v>
      </c>
      <c r="R5" s="35">
        <v>62.071787979774676</v>
      </c>
      <c r="S5" s="35">
        <v>61.931921141859554</v>
      </c>
      <c r="T5" s="35">
        <v>64.164044591226016</v>
      </c>
      <c r="U5" s="35">
        <v>66.287769706691051</v>
      </c>
      <c r="V5" s="35">
        <v>67.416722998737015</v>
      </c>
      <c r="W5" s="35">
        <v>68.365616883658731</v>
      </c>
      <c r="X5" s="35">
        <v>68.357902072253765</v>
      </c>
      <c r="Y5" s="35">
        <v>68.295179996543268</v>
      </c>
      <c r="Z5" s="35">
        <v>68.379804755201931</v>
      </c>
      <c r="AA5" s="35">
        <v>69.828001356859147</v>
      </c>
      <c r="AB5" s="35">
        <v>69.442327753341885</v>
      </c>
      <c r="AC5" s="35">
        <v>69.473037749633008</v>
      </c>
      <c r="AD5" s="35">
        <v>70.600933480027862</v>
      </c>
      <c r="AE5" s="35">
        <v>72.343205720281901</v>
      </c>
      <c r="AF5" s="35">
        <v>74.070565211524922</v>
      </c>
      <c r="AG5" s="35">
        <v>74.749453995636031</v>
      </c>
      <c r="AH5" s="35">
        <v>75.889544342597631</v>
      </c>
      <c r="AI5" s="35">
        <v>77.555579494768125</v>
      </c>
      <c r="AJ5" s="35">
        <v>79.349201669682969</v>
      </c>
      <c r="AK5" s="35">
        <v>82.748692781705117</v>
      </c>
      <c r="AL5" s="35">
        <v>87.646850203172903</v>
      </c>
      <c r="AM5" s="35">
        <v>100</v>
      </c>
      <c r="AN5" s="35">
        <v>107.97476449898419</v>
      </c>
      <c r="AO5" s="35">
        <v>110.91810829585467</v>
      </c>
      <c r="AP5" s="35">
        <v>106.05654240628724</v>
      </c>
      <c r="AQ5" s="35">
        <v>108.09274854915564</v>
      </c>
      <c r="AR5" s="35">
        <v>108.16203955709047</v>
      </c>
      <c r="AS5" s="35">
        <v>109.68486194509651</v>
      </c>
      <c r="AT5" s="35">
        <v>108.26532460262791</v>
      </c>
      <c r="AU5" s="35">
        <v>102.03834554013683</v>
      </c>
      <c r="AV5" s="35">
        <v>100.98944116610708</v>
      </c>
      <c r="AW5" s="35">
        <v>100.67389592929489</v>
      </c>
      <c r="AX5" s="35">
        <v>100.32537533417181</v>
      </c>
      <c r="AY5" s="35">
        <v>100.16474301324999</v>
      </c>
      <c r="AZ5" s="35">
        <v>100.04799982902088</v>
      </c>
      <c r="BA5" s="35">
        <v>100.01331535177439</v>
      </c>
      <c r="BB5" s="35">
        <v>100.42182714966204</v>
      </c>
      <c r="BC5" s="35">
        <v>101.43644783640818</v>
      </c>
      <c r="BD5" s="35">
        <v>101.80235567918298</v>
      </c>
      <c r="BE5" s="35">
        <v>104.08419129318538</v>
      </c>
      <c r="BF5" s="35">
        <v>105.46848258643898</v>
      </c>
      <c r="BG5" s="35">
        <v>104.54362108896495</v>
      </c>
      <c r="BH5" s="35">
        <v>104.62807833436459</v>
      </c>
      <c r="BI5" s="35">
        <v>104.35247793432949</v>
      </c>
      <c r="BJ5" s="35">
        <v>104.47758685003082</v>
      </c>
      <c r="BK5" s="35">
        <v>103.71629035266506</v>
      </c>
      <c r="BL5" s="35">
        <v>103.64291914629335</v>
      </c>
      <c r="BM5" s="35">
        <v>104.10692346480614</v>
      </c>
      <c r="BN5" s="35">
        <v>105.56438573148345</v>
      </c>
      <c r="BO5" s="35">
        <v>107.18679248005698</v>
      </c>
      <c r="BP5" s="35">
        <v>107.18545179794538</v>
      </c>
      <c r="BQ5" s="35">
        <v>109.32791456891678</v>
      </c>
      <c r="BR5" s="35">
        <v>127.81385332037971</v>
      </c>
      <c r="BS5" s="35">
        <v>128.12889256631178</v>
      </c>
      <c r="BT5" s="35">
        <v>128.46763440353038</v>
      </c>
      <c r="BU5" s="35">
        <v>128.4930354249986</v>
      </c>
      <c r="BV5" s="35">
        <v>127.35083243984541</v>
      </c>
      <c r="BW5" s="35">
        <v>126.43107437465208</v>
      </c>
      <c r="BX5" s="35">
        <v>126.0507174629643</v>
      </c>
      <c r="BY5" s="35">
        <v>126.06098281699819</v>
      </c>
      <c r="BZ5" s="35">
        <v>126.15537848270797</v>
      </c>
      <c r="CA5" s="35">
        <v>126.37393993418738</v>
      </c>
      <c r="CB5" s="35">
        <v>126.62056950485857</v>
      </c>
      <c r="CC5" s="35">
        <v>126.60344628587229</v>
      </c>
      <c r="CD5" s="35">
        <v>126.98975643244371</v>
      </c>
      <c r="CE5" s="35">
        <v>126.90070657018845</v>
      </c>
      <c r="CF5" s="35">
        <v>127.72463091374729</v>
      </c>
      <c r="CG5" s="73">
        <f t="shared" ref="CG5:CG68" si="0">CF5/CE5*100-100</f>
        <v>0.64926694722787204</v>
      </c>
      <c r="CH5" s="73">
        <f t="shared" ref="CH5:CH68" si="1">CF5/BT5*100-100</f>
        <v>-0.57835850502955566</v>
      </c>
    </row>
    <row r="6" spans="1:86">
      <c r="A6" s="1" t="s">
        <v>2</v>
      </c>
      <c r="B6" s="37">
        <v>8.7199784922829533</v>
      </c>
      <c r="C6" s="37">
        <v>63.124114076869944</v>
      </c>
      <c r="D6" s="37">
        <v>65.610975891770678</v>
      </c>
      <c r="E6" s="37">
        <v>76.101059535551599</v>
      </c>
      <c r="F6" s="37">
        <v>54.588631317410531</v>
      </c>
      <c r="G6" s="37">
        <v>78.340268014327364</v>
      </c>
      <c r="H6" s="37">
        <v>78.61511379757674</v>
      </c>
      <c r="I6" s="37">
        <v>85.958262789927019</v>
      </c>
      <c r="J6" s="37">
        <v>84.898111006960008</v>
      </c>
      <c r="K6" s="37">
        <v>74.75987385689487</v>
      </c>
      <c r="L6" s="37">
        <v>73.305390849064125</v>
      </c>
      <c r="M6" s="37">
        <v>75.265606211596889</v>
      </c>
      <c r="N6" s="37">
        <v>70.841530770017769</v>
      </c>
      <c r="O6" s="37">
        <v>61.80152863288582</v>
      </c>
      <c r="P6" s="37">
        <v>66.63140041919219</v>
      </c>
      <c r="Q6" s="37">
        <v>61.640267555872491</v>
      </c>
      <c r="R6" s="37">
        <v>61.173044712454214</v>
      </c>
      <c r="S6" s="37">
        <v>60.854030253558122</v>
      </c>
      <c r="T6" s="37">
        <v>61.806344721271387</v>
      </c>
      <c r="U6" s="37">
        <v>62.684428487240105</v>
      </c>
      <c r="V6" s="37">
        <v>62.822594800685771</v>
      </c>
      <c r="W6" s="37">
        <v>65.099778824188562</v>
      </c>
      <c r="X6" s="37">
        <v>63.935518023785079</v>
      </c>
      <c r="Y6" s="37">
        <v>63.35482600322149</v>
      </c>
      <c r="Z6" s="37">
        <v>63.029955510711893</v>
      </c>
      <c r="AA6" s="37">
        <v>64.648095762012105</v>
      </c>
      <c r="AB6" s="37">
        <v>64.388312260106389</v>
      </c>
      <c r="AC6" s="37">
        <v>64.180555887444399</v>
      </c>
      <c r="AD6" s="37">
        <v>65.77442374390931</v>
      </c>
      <c r="AE6" s="37">
        <v>67.323268150890101</v>
      </c>
      <c r="AF6" s="37">
        <v>68.721921717785762</v>
      </c>
      <c r="AG6" s="37">
        <v>70.11520103595636</v>
      </c>
      <c r="AH6" s="37">
        <v>70.79435395030599</v>
      </c>
      <c r="AI6" s="37">
        <v>73.84114764106107</v>
      </c>
      <c r="AJ6" s="37">
        <v>75.704315962412053</v>
      </c>
      <c r="AK6" s="37">
        <v>80.404647783566418</v>
      </c>
      <c r="AL6" s="37">
        <v>87.095563445560359</v>
      </c>
      <c r="AM6" s="37">
        <v>100</v>
      </c>
      <c r="AN6" s="37">
        <v>105.84611791609021</v>
      </c>
      <c r="AO6" s="37">
        <v>108.54508811479838</v>
      </c>
      <c r="AP6" s="37">
        <v>104.32855631496128</v>
      </c>
      <c r="AQ6" s="37">
        <v>105.37850126414541</v>
      </c>
      <c r="AR6" s="37">
        <v>104.553609069028</v>
      </c>
      <c r="AS6" s="37">
        <v>105.262949373559</v>
      </c>
      <c r="AT6" s="37">
        <v>104.64987258764175</v>
      </c>
      <c r="AU6" s="37">
        <v>102.54264302806969</v>
      </c>
      <c r="AV6" s="37">
        <v>101.63416691815671</v>
      </c>
      <c r="AW6" s="37">
        <v>101.4490140605064</v>
      </c>
      <c r="AX6" s="37">
        <v>101.24445091330172</v>
      </c>
      <c r="AY6" s="37">
        <v>101.17004631697384</v>
      </c>
      <c r="AZ6" s="37">
        <v>100.92968995065831</v>
      </c>
      <c r="BA6" s="37">
        <v>100.77285162259921</v>
      </c>
      <c r="BB6" s="37">
        <v>101.85244639871885</v>
      </c>
      <c r="BC6" s="37">
        <v>102.85566081334656</v>
      </c>
      <c r="BD6" s="37">
        <v>103.54933744500619</v>
      </c>
      <c r="BE6" s="37">
        <v>105.24649300536747</v>
      </c>
      <c r="BF6" s="37">
        <v>111.79788383058653</v>
      </c>
      <c r="BG6" s="37">
        <v>110.24564161948206</v>
      </c>
      <c r="BH6" s="37">
        <v>110.5111856978195</v>
      </c>
      <c r="BI6" s="37">
        <v>110.31786744142318</v>
      </c>
      <c r="BJ6" s="37">
        <v>110.31952492262366</v>
      </c>
      <c r="BK6" s="37">
        <v>110.26771001309197</v>
      </c>
      <c r="BL6" s="37">
        <v>109.99335129002877</v>
      </c>
      <c r="BM6" s="37">
        <v>110.44585279519052</v>
      </c>
      <c r="BN6" s="37">
        <v>111.98593152691544</v>
      </c>
      <c r="BO6" s="37">
        <v>112.79550606884877</v>
      </c>
      <c r="BP6" s="37">
        <v>112.74648629597232</v>
      </c>
      <c r="BQ6" s="37">
        <v>114.32268242173079</v>
      </c>
      <c r="BR6" s="37">
        <v>139.15051542984068</v>
      </c>
      <c r="BS6" s="37">
        <v>138.70984995925261</v>
      </c>
      <c r="BT6" s="37">
        <v>138.04081931629437</v>
      </c>
      <c r="BU6" s="37">
        <v>137.69107275886569</v>
      </c>
      <c r="BV6" s="37">
        <v>136.55329564554091</v>
      </c>
      <c r="BW6" s="37">
        <v>135.69292763329966</v>
      </c>
      <c r="BX6" s="37">
        <v>134.59609200168265</v>
      </c>
      <c r="BY6" s="37">
        <v>134.51963699204686</v>
      </c>
      <c r="BZ6" s="37">
        <v>134.61933607956189</v>
      </c>
      <c r="CA6" s="37">
        <v>135.19635047610797</v>
      </c>
      <c r="CB6" s="37">
        <v>134.97972101111344</v>
      </c>
      <c r="CC6" s="37">
        <v>133.77420859693592</v>
      </c>
      <c r="CD6" s="37">
        <v>133.21412442126521</v>
      </c>
      <c r="CE6" s="37">
        <v>132.78103283661213</v>
      </c>
      <c r="CF6" s="37">
        <v>132.4558221901338</v>
      </c>
      <c r="CG6" s="72">
        <f t="shared" si="0"/>
        <v>-0.24492251606334037</v>
      </c>
      <c r="CH6" s="72">
        <f t="shared" si="1"/>
        <v>-4.0459026205600992</v>
      </c>
    </row>
    <row r="7" spans="1:86">
      <c r="A7" s="1" t="s">
        <v>3</v>
      </c>
      <c r="B7" s="37">
        <v>5.7940332081227863</v>
      </c>
      <c r="C7" s="37">
        <v>59.787541257707524</v>
      </c>
      <c r="D7" s="37">
        <v>59.676168876176767</v>
      </c>
      <c r="E7" s="37">
        <v>60.465587660068344</v>
      </c>
      <c r="F7" s="37">
        <v>47.776889135028846</v>
      </c>
      <c r="G7" s="37">
        <v>69.79184200156898</v>
      </c>
      <c r="H7" s="37">
        <v>73.081424125057055</v>
      </c>
      <c r="I7" s="37">
        <v>78.165741558720541</v>
      </c>
      <c r="J7" s="37">
        <v>80.93444151048233</v>
      </c>
      <c r="K7" s="37">
        <v>70.460162860337533</v>
      </c>
      <c r="L7" s="37">
        <v>58.572906096215291</v>
      </c>
      <c r="M7" s="37">
        <v>63.653652986348682</v>
      </c>
      <c r="N7" s="37">
        <v>63.568838513172814</v>
      </c>
      <c r="O7" s="37">
        <v>57.280993698941792</v>
      </c>
      <c r="P7" s="37">
        <v>61.876396750948714</v>
      </c>
      <c r="Q7" s="37">
        <v>60.564588662588697</v>
      </c>
      <c r="R7" s="37">
        <v>61.242043301863404</v>
      </c>
      <c r="S7" s="37">
        <v>61.763786259490026</v>
      </c>
      <c r="T7" s="37">
        <v>67.063310713232696</v>
      </c>
      <c r="U7" s="37">
        <v>70.411094081235674</v>
      </c>
      <c r="V7" s="37">
        <v>71.854764866091003</v>
      </c>
      <c r="W7" s="37">
        <v>71.685090678609839</v>
      </c>
      <c r="X7" s="37">
        <v>71.396760381872639</v>
      </c>
      <c r="Y7" s="37">
        <v>71.551113133048375</v>
      </c>
      <c r="Z7" s="37">
        <v>71.2313043729405</v>
      </c>
      <c r="AA7" s="37">
        <v>72.95677915964734</v>
      </c>
      <c r="AB7" s="37">
        <v>73.197757114487061</v>
      </c>
      <c r="AC7" s="37">
        <v>73.568996347749035</v>
      </c>
      <c r="AD7" s="37">
        <v>74.481856789857062</v>
      </c>
      <c r="AE7" s="37">
        <v>76.473144616500548</v>
      </c>
      <c r="AF7" s="37">
        <v>79.09660604744731</v>
      </c>
      <c r="AG7" s="37">
        <v>79.092764856434002</v>
      </c>
      <c r="AH7" s="37">
        <v>81.662675221865683</v>
      </c>
      <c r="AI7" s="37">
        <v>83.613193527732392</v>
      </c>
      <c r="AJ7" s="37">
        <v>85.453605648212857</v>
      </c>
      <c r="AK7" s="37">
        <v>87.851903117383316</v>
      </c>
      <c r="AL7" s="37">
        <v>92.527665647732732</v>
      </c>
      <c r="AM7" s="37">
        <v>100</v>
      </c>
      <c r="AN7" s="37">
        <v>108.75422071023458</v>
      </c>
      <c r="AO7" s="37">
        <v>110.9621323974699</v>
      </c>
      <c r="AP7" s="37">
        <v>108.00446726776211</v>
      </c>
      <c r="AQ7" s="37">
        <v>109.96747889745231</v>
      </c>
      <c r="AR7" s="37">
        <v>113.05994580855815</v>
      </c>
      <c r="AS7" s="37">
        <v>117.38852922003193</v>
      </c>
      <c r="AT7" s="37">
        <v>113.33412293295871</v>
      </c>
      <c r="AU7" s="37">
        <v>109.91044561016768</v>
      </c>
      <c r="AV7" s="37">
        <v>109.06023883182662</v>
      </c>
      <c r="AW7" s="37">
        <v>108.76420974856725</v>
      </c>
      <c r="AX7" s="37">
        <v>108.64922396052478</v>
      </c>
      <c r="AY7" s="37">
        <v>108.95272511110196</v>
      </c>
      <c r="AZ7" s="37">
        <v>108.54210184764412</v>
      </c>
      <c r="BA7" s="37">
        <v>108.27656006823804</v>
      </c>
      <c r="BB7" s="37">
        <v>108.6095789266037</v>
      </c>
      <c r="BC7" s="37">
        <v>109.96288150402597</v>
      </c>
      <c r="BD7" s="37">
        <v>111.23996172166572</v>
      </c>
      <c r="BE7" s="37">
        <v>113.5563673326677</v>
      </c>
      <c r="BF7" s="37">
        <v>114.68891144270974</v>
      </c>
      <c r="BG7" s="37">
        <v>115.26237775630655</v>
      </c>
      <c r="BH7" s="37">
        <v>114.36671635536774</v>
      </c>
      <c r="BI7" s="37">
        <v>111.59826869146758</v>
      </c>
      <c r="BJ7" s="37">
        <v>111.65628445580744</v>
      </c>
      <c r="BK7" s="37">
        <v>110.36349632711239</v>
      </c>
      <c r="BL7" s="37">
        <v>110.31877919863553</v>
      </c>
      <c r="BM7" s="37">
        <v>110.67772926042261</v>
      </c>
      <c r="BN7" s="37">
        <v>112.9850732440979</v>
      </c>
      <c r="BO7" s="37">
        <v>115.59499713377286</v>
      </c>
      <c r="BP7" s="37">
        <v>117.92021732096643</v>
      </c>
      <c r="BQ7" s="37">
        <v>121.37621729479658</v>
      </c>
      <c r="BR7" s="37">
        <v>144.24004390630688</v>
      </c>
      <c r="BS7" s="37">
        <v>144.07948542830169</v>
      </c>
      <c r="BT7" s="37">
        <v>144.62231452905428</v>
      </c>
      <c r="BU7" s="37">
        <v>143.95489584506527</v>
      </c>
      <c r="BV7" s="37">
        <v>142.75654350480505</v>
      </c>
      <c r="BW7" s="37">
        <v>142.46308330992824</v>
      </c>
      <c r="BX7" s="37">
        <v>142.61690430950338</v>
      </c>
      <c r="BY7" s="37">
        <v>142.25314225900144</v>
      </c>
      <c r="BZ7" s="37">
        <v>143.38567511786042</v>
      </c>
      <c r="CA7" s="37">
        <v>144.2459087460044</v>
      </c>
      <c r="CB7" s="37">
        <v>146.08069797698565</v>
      </c>
      <c r="CC7" s="37">
        <v>147.72480544763718</v>
      </c>
      <c r="CD7" s="37">
        <v>148.40312945966497</v>
      </c>
      <c r="CE7" s="37">
        <v>148.66238222890902</v>
      </c>
      <c r="CF7" s="37">
        <v>149.38913257064752</v>
      </c>
      <c r="CG7" s="72">
        <f t="shared" si="0"/>
        <v>0.48885960983690779</v>
      </c>
      <c r="CH7" s="72">
        <f t="shared" si="1"/>
        <v>3.2960460196725734</v>
      </c>
    </row>
    <row r="8" spans="1:86" ht="13.5" customHeight="1">
      <c r="A8" s="1" t="s">
        <v>4</v>
      </c>
      <c r="B8" s="37">
        <v>1.2582566838551119</v>
      </c>
      <c r="C8" s="37">
        <v>38.829303613586738</v>
      </c>
      <c r="D8" s="37">
        <v>39.438724543610775</v>
      </c>
      <c r="E8" s="37">
        <v>38.01208695073479</v>
      </c>
      <c r="F8" s="37">
        <v>38.127545256667453</v>
      </c>
      <c r="G8" s="37">
        <v>50.255318776264254</v>
      </c>
      <c r="H8" s="37">
        <v>49.138175856723464</v>
      </c>
      <c r="I8" s="37">
        <v>52.567309174114349</v>
      </c>
      <c r="J8" s="37">
        <v>53.6618627863391</v>
      </c>
      <c r="K8" s="37">
        <v>46.847811781105563</v>
      </c>
      <c r="L8" s="37">
        <v>55.653196439996734</v>
      </c>
      <c r="M8" s="37">
        <v>67.31053100210606</v>
      </c>
      <c r="N8" s="37">
        <v>72.815510184906913</v>
      </c>
      <c r="O8" s="37">
        <v>65.863522750700838</v>
      </c>
      <c r="P8" s="37">
        <v>65.485423167437787</v>
      </c>
      <c r="Q8" s="37">
        <v>63.617742527373025</v>
      </c>
      <c r="R8" s="37">
        <v>63.855942432551956</v>
      </c>
      <c r="S8" s="37">
        <v>62.449130012190253</v>
      </c>
      <c r="T8" s="37">
        <v>65.061971423581284</v>
      </c>
      <c r="U8" s="37">
        <v>64.839206623701415</v>
      </c>
      <c r="V8" s="37">
        <v>65.166770259318668</v>
      </c>
      <c r="W8" s="37">
        <v>65.188465266471965</v>
      </c>
      <c r="X8" s="37">
        <v>67.628497563788088</v>
      </c>
      <c r="Y8" s="37">
        <v>67.603982577507409</v>
      </c>
      <c r="Z8" s="37">
        <v>67.922782554472491</v>
      </c>
      <c r="AA8" s="37">
        <v>68.667093248053604</v>
      </c>
      <c r="AB8" s="37">
        <v>69.265061182227612</v>
      </c>
      <c r="AC8" s="37">
        <v>69.42298155781657</v>
      </c>
      <c r="AD8" s="37">
        <v>70.16033459912893</v>
      </c>
      <c r="AE8" s="37">
        <v>70.672757321272471</v>
      </c>
      <c r="AF8" s="37">
        <v>71.05291301471587</v>
      </c>
      <c r="AG8" s="37">
        <v>71.569817371466883</v>
      </c>
      <c r="AH8" s="37">
        <v>72.032031099640321</v>
      </c>
      <c r="AI8" s="37">
        <v>73.109532416602548</v>
      </c>
      <c r="AJ8" s="37">
        <v>73.532885337878284</v>
      </c>
      <c r="AK8" s="37">
        <v>76.212210205931399</v>
      </c>
      <c r="AL8" s="37">
        <v>78.521320668829205</v>
      </c>
      <c r="AM8" s="37">
        <v>100</v>
      </c>
      <c r="AN8" s="37">
        <v>104.79409257173727</v>
      </c>
      <c r="AO8" s="37">
        <v>106.69477433130648</v>
      </c>
      <c r="AP8" s="37">
        <v>101.09669922193773</v>
      </c>
      <c r="AQ8" s="37">
        <v>102.15679982023717</v>
      </c>
      <c r="AR8" s="37">
        <v>100.14309514900157</v>
      </c>
      <c r="AS8" s="37">
        <v>98.12687957117096</v>
      </c>
      <c r="AT8" s="37">
        <v>100.24425571789092</v>
      </c>
      <c r="AU8" s="37">
        <v>99.337302121841503</v>
      </c>
      <c r="AV8" s="37">
        <v>98.931703750004459</v>
      </c>
      <c r="AW8" s="37">
        <v>98.428786207499584</v>
      </c>
      <c r="AX8" s="37">
        <v>98.428382860235033</v>
      </c>
      <c r="AY8" s="37">
        <v>98.744769213630391</v>
      </c>
      <c r="AZ8" s="37">
        <v>98.78975226420782</v>
      </c>
      <c r="BA8" s="37">
        <v>98.713953315854525</v>
      </c>
      <c r="BB8" s="37">
        <v>99.066749388621076</v>
      </c>
      <c r="BC8" s="37">
        <v>99.352911785243208</v>
      </c>
      <c r="BD8" s="37">
        <v>99.995255656750885</v>
      </c>
      <c r="BE8" s="37">
        <v>100.67055362293885</v>
      </c>
      <c r="BF8" s="37">
        <v>101.70774009342408</v>
      </c>
      <c r="BG8" s="37">
        <v>101.92357964287108</v>
      </c>
      <c r="BH8" s="37">
        <v>102.19790791656077</v>
      </c>
      <c r="BI8" s="37">
        <v>101.50908636911923</v>
      </c>
      <c r="BJ8" s="37">
        <v>101.73443462553838</v>
      </c>
      <c r="BK8" s="37">
        <v>101.76304643197844</v>
      </c>
      <c r="BL8" s="37">
        <v>102.29779149905622</v>
      </c>
      <c r="BM8" s="37">
        <v>103.28169023201966</v>
      </c>
      <c r="BN8" s="37">
        <v>103.24790437905797</v>
      </c>
      <c r="BO8" s="37">
        <v>103.26391209742393</v>
      </c>
      <c r="BP8" s="37">
        <v>102.15542783249721</v>
      </c>
      <c r="BQ8" s="37">
        <v>102.62084979944937</v>
      </c>
      <c r="BR8" s="37">
        <v>116.11881357626432</v>
      </c>
      <c r="BS8" s="37">
        <v>116.77472815799061</v>
      </c>
      <c r="BT8" s="37">
        <v>116.94913036106763</v>
      </c>
      <c r="BU8" s="37">
        <v>117.24634543573656</v>
      </c>
      <c r="BV8" s="37">
        <v>116.93507927149528</v>
      </c>
      <c r="BW8" s="37">
        <v>116.99359259590378</v>
      </c>
      <c r="BX8" s="37">
        <v>116.89947386083418</v>
      </c>
      <c r="BY8" s="37">
        <v>117.27305943959037</v>
      </c>
      <c r="BZ8" s="37">
        <v>118.00702837112968</v>
      </c>
      <c r="CA8" s="37">
        <v>118.48884198739472</v>
      </c>
      <c r="CB8" s="37">
        <v>118.2243711615825</v>
      </c>
      <c r="CC8" s="37">
        <v>118.47528239449433</v>
      </c>
      <c r="CD8" s="37">
        <v>119.40324671860034</v>
      </c>
      <c r="CE8" s="37">
        <v>120.36730237221327</v>
      </c>
      <c r="CF8" s="37">
        <v>120.76485528833787</v>
      </c>
      <c r="CG8" s="72">
        <f t="shared" si="0"/>
        <v>0.33028314857072871</v>
      </c>
      <c r="CH8" s="72">
        <f t="shared" si="1"/>
        <v>3.2627219334505639</v>
      </c>
    </row>
    <row r="9" spans="1:86">
      <c r="A9" s="1" t="s">
        <v>5</v>
      </c>
      <c r="B9" s="37">
        <v>1.6248951475015458</v>
      </c>
      <c r="C9" s="37">
        <v>62.835956443945676</v>
      </c>
      <c r="D9" s="37">
        <v>64.717786985088111</v>
      </c>
      <c r="E9" s="37">
        <v>66.224557221488496</v>
      </c>
      <c r="F9" s="37">
        <v>50.644222302176793</v>
      </c>
      <c r="G9" s="37">
        <v>75.678048813997108</v>
      </c>
      <c r="H9" s="37">
        <v>73.285842609695692</v>
      </c>
      <c r="I9" s="37">
        <v>73.549832168388434</v>
      </c>
      <c r="J9" s="37">
        <v>70.775481069585311</v>
      </c>
      <c r="K9" s="37">
        <v>64.91423779553611</v>
      </c>
      <c r="L9" s="37">
        <v>55.702062932768165</v>
      </c>
      <c r="M9" s="37">
        <v>64.083253692031249</v>
      </c>
      <c r="N9" s="37">
        <v>59.748739465388603</v>
      </c>
      <c r="O9" s="37">
        <v>51.630758878315241</v>
      </c>
      <c r="P9" s="37">
        <v>55.859588574017096</v>
      </c>
      <c r="Q9" s="37">
        <v>54.692069241687193</v>
      </c>
      <c r="R9" s="37">
        <v>55.885854922186994</v>
      </c>
      <c r="S9" s="37">
        <v>54.737172781018586</v>
      </c>
      <c r="T9" s="37">
        <v>58.42117915713095</v>
      </c>
      <c r="U9" s="37">
        <v>59.994146768500634</v>
      </c>
      <c r="V9" s="37">
        <v>61.517762383690496</v>
      </c>
      <c r="W9" s="37">
        <v>61.902451357407173</v>
      </c>
      <c r="X9" s="37">
        <v>63.357000012802288</v>
      </c>
      <c r="Y9" s="37">
        <v>65.272119256069828</v>
      </c>
      <c r="Z9" s="37">
        <v>66.696156630422195</v>
      </c>
      <c r="AA9" s="37">
        <v>69.151616195704619</v>
      </c>
      <c r="AB9" s="37">
        <v>68.828485008768638</v>
      </c>
      <c r="AC9" s="37">
        <v>69.199137072870954</v>
      </c>
      <c r="AD9" s="37">
        <v>70.670264597178999</v>
      </c>
      <c r="AE9" s="37">
        <v>72.997355028086403</v>
      </c>
      <c r="AF9" s="37">
        <v>74.188673667965702</v>
      </c>
      <c r="AG9" s="37">
        <v>75.685388182535306</v>
      </c>
      <c r="AH9" s="37">
        <v>76.709128360808222</v>
      </c>
      <c r="AI9" s="37">
        <v>78.712401313128652</v>
      </c>
      <c r="AJ9" s="37">
        <v>80.642431940475319</v>
      </c>
      <c r="AK9" s="37">
        <v>83.906501974013196</v>
      </c>
      <c r="AL9" s="37">
        <v>87.107605154072814</v>
      </c>
      <c r="AM9" s="37">
        <v>100</v>
      </c>
      <c r="AN9" s="37">
        <v>107.65090462891817</v>
      </c>
      <c r="AO9" s="37">
        <v>110.44132765791895</v>
      </c>
      <c r="AP9" s="37">
        <v>104.09980360245545</v>
      </c>
      <c r="AQ9" s="37">
        <v>105.9263802709585</v>
      </c>
      <c r="AR9" s="37">
        <v>105.00721819577791</v>
      </c>
      <c r="AS9" s="37">
        <v>107.24684542198116</v>
      </c>
      <c r="AT9" s="37">
        <v>105.22068235830938</v>
      </c>
      <c r="AU9" s="37">
        <v>100.71712653718224</v>
      </c>
      <c r="AV9" s="37">
        <v>100.31615858741007</v>
      </c>
      <c r="AW9" s="37">
        <v>100.04280223431098</v>
      </c>
      <c r="AX9" s="37">
        <v>99.966470089003863</v>
      </c>
      <c r="AY9" s="37">
        <v>100.25855920434154</v>
      </c>
      <c r="AZ9" s="37">
        <v>100.20100875473635</v>
      </c>
      <c r="BA9" s="37">
        <v>100.0750202497122</v>
      </c>
      <c r="BB9" s="37">
        <v>99.662427678420698</v>
      </c>
      <c r="BC9" s="37">
        <v>101.26285113685941</v>
      </c>
      <c r="BD9" s="37">
        <v>100.60467418696598</v>
      </c>
      <c r="BE9" s="37">
        <v>102.08783434982256</v>
      </c>
      <c r="BF9" s="37">
        <v>105.98037248019092</v>
      </c>
      <c r="BG9" s="37">
        <v>106.20599028045633</v>
      </c>
      <c r="BH9" s="37">
        <v>104.93933229964115</v>
      </c>
      <c r="BI9" s="37">
        <v>104.10647664871254</v>
      </c>
      <c r="BJ9" s="37">
        <v>104.28400231205349</v>
      </c>
      <c r="BK9" s="37">
        <v>104.76890848294536</v>
      </c>
      <c r="BL9" s="37">
        <v>104.77867964980217</v>
      </c>
      <c r="BM9" s="37">
        <v>105.50896145602624</v>
      </c>
      <c r="BN9" s="37">
        <v>106.2625146921287</v>
      </c>
      <c r="BO9" s="37">
        <v>106.23615284325427</v>
      </c>
      <c r="BP9" s="37">
        <v>104.87461983581038</v>
      </c>
      <c r="BQ9" s="37">
        <v>108.01317349363401</v>
      </c>
      <c r="BR9" s="37">
        <v>126.6648657285692</v>
      </c>
      <c r="BS9" s="37">
        <v>126.5974987113967</v>
      </c>
      <c r="BT9" s="37">
        <v>126.32351432047869</v>
      </c>
      <c r="BU9" s="37">
        <v>126.09107482794202</v>
      </c>
      <c r="BV9" s="37">
        <v>125.60925233511247</v>
      </c>
      <c r="BW9" s="37">
        <v>125.62730829778448</v>
      </c>
      <c r="BX9" s="37">
        <v>125.3309242795961</v>
      </c>
      <c r="BY9" s="37">
        <v>125.57892894469015</v>
      </c>
      <c r="BZ9" s="37">
        <v>124.42434091486679</v>
      </c>
      <c r="CA9" s="37">
        <v>123.46528743913898</v>
      </c>
      <c r="CB9" s="37">
        <v>123.40827151052169</v>
      </c>
      <c r="CC9" s="37">
        <v>122.68198372784794</v>
      </c>
      <c r="CD9" s="37">
        <v>122.43980917144837</v>
      </c>
      <c r="CE9" s="37">
        <v>123.04442528792596</v>
      </c>
      <c r="CF9" s="37">
        <v>123.81202413763116</v>
      </c>
      <c r="CG9" s="72">
        <f t="shared" si="0"/>
        <v>0.62383878660816094</v>
      </c>
      <c r="CH9" s="72">
        <f t="shared" si="1"/>
        <v>-1.9881414765551568</v>
      </c>
    </row>
    <row r="10" spans="1:86">
      <c r="A10" s="1" t="s">
        <v>6</v>
      </c>
      <c r="B10" s="37">
        <v>1.9038541012645207</v>
      </c>
      <c r="C10" s="37">
        <v>78.197258800499085</v>
      </c>
      <c r="D10" s="37">
        <v>72.264317802787446</v>
      </c>
      <c r="E10" s="37">
        <v>69.745411767885784</v>
      </c>
      <c r="F10" s="37">
        <v>49.996255045342195</v>
      </c>
      <c r="G10" s="37">
        <v>74.217666839861167</v>
      </c>
      <c r="H10" s="37">
        <v>72.384412699705422</v>
      </c>
      <c r="I10" s="37">
        <v>74.102137359462446</v>
      </c>
      <c r="J10" s="37">
        <v>74.761470327179339</v>
      </c>
      <c r="K10" s="37">
        <v>68.130878727308897</v>
      </c>
      <c r="L10" s="37">
        <v>58.756379274448989</v>
      </c>
      <c r="M10" s="37">
        <v>57.841150424956211</v>
      </c>
      <c r="N10" s="37">
        <v>54.743765346255785</v>
      </c>
      <c r="O10" s="37">
        <v>47.094649979870738</v>
      </c>
      <c r="P10" s="37">
        <v>53.216241278680243</v>
      </c>
      <c r="Q10" s="37">
        <v>53.662629109567021</v>
      </c>
      <c r="R10" s="37">
        <v>51.569542122119046</v>
      </c>
      <c r="S10" s="37">
        <v>48.814912540292703</v>
      </c>
      <c r="T10" s="37">
        <v>49.010722568624153</v>
      </c>
      <c r="U10" s="37">
        <v>49.271867675674478</v>
      </c>
      <c r="V10" s="37">
        <v>50.246749507625857</v>
      </c>
      <c r="W10" s="37">
        <v>50.625911303789806</v>
      </c>
      <c r="X10" s="37">
        <v>51.071888168506945</v>
      </c>
      <c r="Y10" s="37">
        <v>52.255280491013835</v>
      </c>
      <c r="Z10" s="37">
        <v>52.552381520299853</v>
      </c>
      <c r="AA10" s="37">
        <v>57.684438275767349</v>
      </c>
      <c r="AB10" s="37">
        <v>57.268485634952469</v>
      </c>
      <c r="AC10" s="37">
        <v>58.456341155268653</v>
      </c>
      <c r="AD10" s="37">
        <v>60.432840932626831</v>
      </c>
      <c r="AE10" s="37">
        <v>62.109603609310362</v>
      </c>
      <c r="AF10" s="37">
        <v>63.74386478215181</v>
      </c>
      <c r="AG10" s="37">
        <v>65.423633212438119</v>
      </c>
      <c r="AH10" s="37">
        <v>64.660000994558558</v>
      </c>
      <c r="AI10" s="37">
        <v>67.329233793707189</v>
      </c>
      <c r="AJ10" s="37">
        <v>68.649368753026181</v>
      </c>
      <c r="AK10" s="37">
        <v>72.746761599679218</v>
      </c>
      <c r="AL10" s="37">
        <v>80.278221542013412</v>
      </c>
      <c r="AM10" s="37">
        <v>100</v>
      </c>
      <c r="AN10" s="37">
        <v>103.51048095056051</v>
      </c>
      <c r="AO10" s="37">
        <v>106.48234565885762</v>
      </c>
      <c r="AP10" s="37">
        <v>97.41452822769304</v>
      </c>
      <c r="AQ10" s="37">
        <v>98.564725440236273</v>
      </c>
      <c r="AR10" s="37">
        <v>97.130323181881479</v>
      </c>
      <c r="AS10" s="37">
        <v>97.889815921417323</v>
      </c>
      <c r="AT10" s="37">
        <v>97.087089151566929</v>
      </c>
      <c r="AU10" s="37">
        <v>94.02610496061682</v>
      </c>
      <c r="AV10" s="37">
        <v>93.03480569306484</v>
      </c>
      <c r="AW10" s="37">
        <v>91.90367940348284</v>
      </c>
      <c r="AX10" s="37">
        <v>91.20204239608114</v>
      </c>
      <c r="AY10" s="37">
        <v>90.187597882627657</v>
      </c>
      <c r="AZ10" s="37">
        <v>89.656736648731041</v>
      </c>
      <c r="BA10" s="37">
        <v>88.795869019291189</v>
      </c>
      <c r="BB10" s="37">
        <v>87.635719966366807</v>
      </c>
      <c r="BC10" s="37">
        <v>88.237025046095951</v>
      </c>
      <c r="BD10" s="37">
        <v>88.12455964089132</v>
      </c>
      <c r="BE10" s="37">
        <v>91.330229277262745</v>
      </c>
      <c r="BF10" s="37">
        <v>90.086251559769934</v>
      </c>
      <c r="BG10" s="37">
        <v>89.08477429082339</v>
      </c>
      <c r="BH10" s="37">
        <v>88.924142803138025</v>
      </c>
      <c r="BI10" s="37">
        <v>87.478702854177882</v>
      </c>
      <c r="BJ10" s="37">
        <v>87.425178979945329</v>
      </c>
      <c r="BK10" s="37">
        <v>87.337349012757457</v>
      </c>
      <c r="BL10" s="37">
        <v>87.051472510166974</v>
      </c>
      <c r="BM10" s="37">
        <v>87.214420837233718</v>
      </c>
      <c r="BN10" s="37">
        <v>88.120123300838131</v>
      </c>
      <c r="BO10" s="37">
        <v>87.963545695595982</v>
      </c>
      <c r="BP10" s="37">
        <v>87.812573460075157</v>
      </c>
      <c r="BQ10" s="37">
        <v>89.322762776868828</v>
      </c>
      <c r="BR10" s="37">
        <v>108.65917689166706</v>
      </c>
      <c r="BS10" s="37">
        <v>108.28051215434297</v>
      </c>
      <c r="BT10" s="37">
        <v>108.05972544585751</v>
      </c>
      <c r="BU10" s="37">
        <v>107.40601984235427</v>
      </c>
      <c r="BV10" s="37">
        <v>106.73790266987172</v>
      </c>
      <c r="BW10" s="37">
        <v>105.75566587920051</v>
      </c>
      <c r="BX10" s="37">
        <v>105.03106500291919</v>
      </c>
      <c r="BY10" s="37">
        <v>104.40957690059523</v>
      </c>
      <c r="BZ10" s="37">
        <v>104.57687371514534</v>
      </c>
      <c r="CA10" s="37">
        <v>104.65635849345641</v>
      </c>
      <c r="CB10" s="37">
        <v>104.65381823146107</v>
      </c>
      <c r="CC10" s="37">
        <v>104.46222986593939</v>
      </c>
      <c r="CD10" s="37">
        <v>104.69231387642876</v>
      </c>
      <c r="CE10" s="37">
        <v>104.66554099835976</v>
      </c>
      <c r="CF10" s="37">
        <v>105.42328892905961</v>
      </c>
      <c r="CG10" s="72">
        <f t="shared" si="0"/>
        <v>0.72397077727015358</v>
      </c>
      <c r="CH10" s="72">
        <f t="shared" si="1"/>
        <v>-2.4397956832852259</v>
      </c>
    </row>
    <row r="11" spans="1:86" ht="13.5" customHeight="1">
      <c r="A11" s="1" t="s">
        <v>7</v>
      </c>
      <c r="B11" s="37">
        <v>1.1525525237644099</v>
      </c>
      <c r="C11" s="37">
        <v>66.263441033376751</v>
      </c>
      <c r="D11" s="37">
        <v>70.693610588820349</v>
      </c>
      <c r="E11" s="37">
        <v>69.297526790141887</v>
      </c>
      <c r="F11" s="37">
        <v>72.275256665861917</v>
      </c>
      <c r="G11" s="37">
        <v>99.85779499991466</v>
      </c>
      <c r="H11" s="37">
        <v>94.637291481989649</v>
      </c>
      <c r="I11" s="37">
        <v>98.043440547033597</v>
      </c>
      <c r="J11" s="37">
        <v>86.212777000348581</v>
      </c>
      <c r="K11" s="37">
        <v>73.803092694685688</v>
      </c>
      <c r="L11" s="37">
        <v>80.136914796356066</v>
      </c>
      <c r="M11" s="37">
        <v>70.470937001643577</v>
      </c>
      <c r="N11" s="37">
        <v>75.39434208726361</v>
      </c>
      <c r="O11" s="37">
        <v>82.523498989583345</v>
      </c>
      <c r="P11" s="37">
        <v>76.546340971521559</v>
      </c>
      <c r="Q11" s="37">
        <v>76.273391184664632</v>
      </c>
      <c r="R11" s="37">
        <v>74.696163126035955</v>
      </c>
      <c r="S11" s="37">
        <v>76.584786565386636</v>
      </c>
      <c r="T11" s="37">
        <v>77.170968270946574</v>
      </c>
      <c r="U11" s="37">
        <v>83.142517955768156</v>
      </c>
      <c r="V11" s="37">
        <v>84.757938582783623</v>
      </c>
      <c r="W11" s="37">
        <v>85.890699582605805</v>
      </c>
      <c r="X11" s="37">
        <v>86.843368398092821</v>
      </c>
      <c r="Y11" s="37">
        <v>84.088060699592731</v>
      </c>
      <c r="Z11" s="37">
        <v>83.542216884916513</v>
      </c>
      <c r="AA11" s="37">
        <v>82.931448688771937</v>
      </c>
      <c r="AB11" s="37">
        <v>85.020722498011949</v>
      </c>
      <c r="AC11" s="37">
        <v>85.974563649620066</v>
      </c>
      <c r="AD11" s="37">
        <v>87.501644201975523</v>
      </c>
      <c r="AE11" s="37">
        <v>88.559962461326776</v>
      </c>
      <c r="AF11" s="37">
        <v>89.226759807424003</v>
      </c>
      <c r="AG11" s="37">
        <v>89.796282704920756</v>
      </c>
      <c r="AH11" s="37">
        <v>88.829808760944147</v>
      </c>
      <c r="AI11" s="37">
        <v>88.829808758500249</v>
      </c>
      <c r="AJ11" s="37">
        <v>89.691099210043632</v>
      </c>
      <c r="AK11" s="37">
        <v>90.206836591519831</v>
      </c>
      <c r="AL11" s="37">
        <v>92.82763992191849</v>
      </c>
      <c r="AM11" s="37">
        <v>100</v>
      </c>
      <c r="AN11" s="37">
        <v>109.55107063345793</v>
      </c>
      <c r="AO11" s="37">
        <v>110.75156535531204</v>
      </c>
      <c r="AP11" s="37">
        <v>107.66532471382385</v>
      </c>
      <c r="AQ11" s="37">
        <v>110.88388657687017</v>
      </c>
      <c r="AR11" s="37">
        <v>111.29924557989381</v>
      </c>
      <c r="AS11" s="37">
        <v>114.05254266823486</v>
      </c>
      <c r="AT11" s="37">
        <v>111.26765508571762</v>
      </c>
      <c r="AU11" s="37">
        <v>98.683007256194244</v>
      </c>
      <c r="AV11" s="37">
        <v>95.42350776562958</v>
      </c>
      <c r="AW11" s="37">
        <v>94.850930514707969</v>
      </c>
      <c r="AX11" s="37">
        <v>94.750145486417722</v>
      </c>
      <c r="AY11" s="37">
        <v>90.8942017906937</v>
      </c>
      <c r="AZ11" s="37">
        <v>94.610676881303746</v>
      </c>
      <c r="BA11" s="37">
        <v>94.465032670906226</v>
      </c>
      <c r="BB11" s="37">
        <v>96.614846080727276</v>
      </c>
      <c r="BC11" s="37">
        <v>96.907310068932986</v>
      </c>
      <c r="BD11" s="37">
        <v>98.141951295787479</v>
      </c>
      <c r="BE11" s="37">
        <v>99.974805857989821</v>
      </c>
      <c r="BF11" s="37">
        <v>101.73313617782652</v>
      </c>
      <c r="BG11" s="37">
        <v>99.907830593745331</v>
      </c>
      <c r="BH11" s="37">
        <v>99.560003014528306</v>
      </c>
      <c r="BI11" s="37">
        <v>98.052907658014362</v>
      </c>
      <c r="BJ11" s="37">
        <v>98.122063423656414</v>
      </c>
      <c r="BK11" s="37">
        <v>100.69006050770888</v>
      </c>
      <c r="BL11" s="37">
        <v>102.75133431471585</v>
      </c>
      <c r="BM11" s="37">
        <v>102.61072015781225</v>
      </c>
      <c r="BN11" s="37">
        <v>104.26191217215737</v>
      </c>
      <c r="BO11" s="37">
        <v>107.60223088634038</v>
      </c>
      <c r="BP11" s="37">
        <v>108.47097943735757</v>
      </c>
      <c r="BQ11" s="37">
        <v>112.79487397301359</v>
      </c>
      <c r="BR11" s="37">
        <v>123.75975466849337</v>
      </c>
      <c r="BS11" s="37">
        <v>123.92979768793468</v>
      </c>
      <c r="BT11" s="37">
        <v>123.11608719334424</v>
      </c>
      <c r="BU11" s="37">
        <v>122.01217128063222</v>
      </c>
      <c r="BV11" s="37">
        <v>115.1997394955729</v>
      </c>
      <c r="BW11" s="37">
        <v>113.85368993757895</v>
      </c>
      <c r="BX11" s="37">
        <v>116.96747033623367</v>
      </c>
      <c r="BY11" s="37">
        <v>117.14243261875667</v>
      </c>
      <c r="BZ11" s="37">
        <v>117.1478519578168</v>
      </c>
      <c r="CA11" s="37">
        <v>118.24676321583699</v>
      </c>
      <c r="CB11" s="37">
        <v>119.89883284478012</v>
      </c>
      <c r="CC11" s="37">
        <v>119.77525037224333</v>
      </c>
      <c r="CD11" s="37">
        <v>122.94036203847963</v>
      </c>
      <c r="CE11" s="37">
        <v>120.97675057449314</v>
      </c>
      <c r="CF11" s="37">
        <v>120.71635679886265</v>
      </c>
      <c r="CG11" s="72">
        <f t="shared" si="0"/>
        <v>-0.21524282508327985</v>
      </c>
      <c r="CH11" s="72">
        <f t="shared" si="1"/>
        <v>-1.9491607061171408</v>
      </c>
    </row>
    <row r="12" spans="1:86">
      <c r="A12" s="1" t="s">
        <v>8</v>
      </c>
      <c r="B12" s="37">
        <v>7.8143809172686733</v>
      </c>
      <c r="C12" s="37">
        <v>96.179596193984608</v>
      </c>
      <c r="D12" s="37">
        <v>97.199362731274817</v>
      </c>
      <c r="E12" s="37">
        <v>86.401296108624209</v>
      </c>
      <c r="F12" s="37">
        <v>75.48852395686535</v>
      </c>
      <c r="G12" s="37">
        <v>91.909873450986765</v>
      </c>
      <c r="H12" s="37">
        <v>88.971499521878627</v>
      </c>
      <c r="I12" s="37">
        <v>91.299954657636746</v>
      </c>
      <c r="J12" s="37">
        <v>92.659924245644689</v>
      </c>
      <c r="K12" s="37">
        <v>85.569657869853401</v>
      </c>
      <c r="L12" s="37">
        <v>76.363862169905744</v>
      </c>
      <c r="M12" s="37">
        <v>78.032197647799677</v>
      </c>
      <c r="N12" s="37">
        <v>73.163249969075281</v>
      </c>
      <c r="O12" s="37">
        <v>63.424283492524737</v>
      </c>
      <c r="P12" s="37">
        <v>66.239627166472701</v>
      </c>
      <c r="Q12" s="37">
        <v>65.314803339706415</v>
      </c>
      <c r="R12" s="37">
        <v>64.464905840753772</v>
      </c>
      <c r="S12" s="37">
        <v>64.23593310275055</v>
      </c>
      <c r="T12" s="37">
        <v>66.836899531198156</v>
      </c>
      <c r="U12" s="37">
        <v>70.879670480906498</v>
      </c>
      <c r="V12" s="37">
        <v>73.857635463073407</v>
      </c>
      <c r="W12" s="37">
        <v>75.317010533299438</v>
      </c>
      <c r="X12" s="37">
        <v>75.52620476507316</v>
      </c>
      <c r="Y12" s="37">
        <v>75.771723963493699</v>
      </c>
      <c r="Z12" s="37">
        <v>76.254874631126711</v>
      </c>
      <c r="AA12" s="37">
        <v>75.688188419760195</v>
      </c>
      <c r="AB12" s="37">
        <v>73.755562189767375</v>
      </c>
      <c r="AC12" s="37">
        <v>72.465553349083919</v>
      </c>
      <c r="AD12" s="37">
        <v>72.673618914920453</v>
      </c>
      <c r="AE12" s="37">
        <v>74.33311848560659</v>
      </c>
      <c r="AF12" s="37">
        <v>76.307517841490267</v>
      </c>
      <c r="AG12" s="37">
        <v>76.311613989268636</v>
      </c>
      <c r="AH12" s="37">
        <v>78.147253820114116</v>
      </c>
      <c r="AI12" s="37">
        <v>76.813705349322305</v>
      </c>
      <c r="AJ12" s="37">
        <v>79.349389261270048</v>
      </c>
      <c r="AK12" s="37">
        <v>81.875642843673063</v>
      </c>
      <c r="AL12" s="37">
        <v>86.107989254797261</v>
      </c>
      <c r="AM12" s="37">
        <v>100</v>
      </c>
      <c r="AN12" s="37">
        <v>111.26743043739185</v>
      </c>
      <c r="AO12" s="37">
        <v>115.81663213784326</v>
      </c>
      <c r="AP12" s="37">
        <v>109.78447692565602</v>
      </c>
      <c r="AQ12" s="37">
        <v>113.534314626165</v>
      </c>
      <c r="AR12" s="37">
        <v>113.4310424420966</v>
      </c>
      <c r="AS12" s="37">
        <v>114.83600088560563</v>
      </c>
      <c r="AT12" s="37">
        <v>113.48869116808551</v>
      </c>
      <c r="AU12" s="37">
        <v>98.165027911611986</v>
      </c>
      <c r="AV12" s="37">
        <v>96.80916940454847</v>
      </c>
      <c r="AW12" s="37">
        <v>96.383021271441777</v>
      </c>
      <c r="AX12" s="37">
        <v>95.662763082549432</v>
      </c>
      <c r="AY12" s="37">
        <v>95.578713772149285</v>
      </c>
      <c r="AZ12" s="37">
        <v>95.221359693039403</v>
      </c>
      <c r="BA12" s="37">
        <v>95.502447823899928</v>
      </c>
      <c r="BB12" s="37">
        <v>95.523126852535015</v>
      </c>
      <c r="BC12" s="37">
        <v>96.780789056850637</v>
      </c>
      <c r="BD12" s="37">
        <v>96.581222583114197</v>
      </c>
      <c r="BE12" s="37">
        <v>99.837853573116547</v>
      </c>
      <c r="BF12" s="37">
        <v>97.454660021691339</v>
      </c>
      <c r="BG12" s="37">
        <v>95.494726202333851</v>
      </c>
      <c r="BH12" s="37">
        <v>96.018842901974693</v>
      </c>
      <c r="BI12" s="37">
        <v>96.025061910864537</v>
      </c>
      <c r="BJ12" s="37">
        <v>96.353783058201799</v>
      </c>
      <c r="BK12" s="37">
        <v>94.739998492544871</v>
      </c>
      <c r="BL12" s="37">
        <v>94.672570820833187</v>
      </c>
      <c r="BM12" s="37">
        <v>95.004045908078794</v>
      </c>
      <c r="BN12" s="37">
        <v>96.363703873641072</v>
      </c>
      <c r="BO12" s="37">
        <v>99.287405268725294</v>
      </c>
      <c r="BP12" s="37">
        <v>98.246576690628601</v>
      </c>
      <c r="BQ12" s="37">
        <v>99.216172918023744</v>
      </c>
      <c r="BR12" s="37">
        <v>112.33241761940478</v>
      </c>
      <c r="BS12" s="37">
        <v>114.29921081654358</v>
      </c>
      <c r="BT12" s="37">
        <v>116.12607356523091</v>
      </c>
      <c r="BU12" s="37">
        <v>117.39052517744146</v>
      </c>
      <c r="BV12" s="37">
        <v>116.33614845634581</v>
      </c>
      <c r="BW12" s="37">
        <v>114.49587950297196</v>
      </c>
      <c r="BX12" s="37">
        <v>113.91276060731364</v>
      </c>
      <c r="BY12" s="37">
        <v>114.52744595786692</v>
      </c>
      <c r="BZ12" s="37">
        <v>114.02795127082264</v>
      </c>
      <c r="CA12" s="37">
        <v>113.61781485404728</v>
      </c>
      <c r="CB12" s="37">
        <v>113.31004899097366</v>
      </c>
      <c r="CC12" s="37">
        <v>113.60373034765277</v>
      </c>
      <c r="CD12" s="37">
        <v>114.70491451440999</v>
      </c>
      <c r="CE12" s="37">
        <v>114.82884949366991</v>
      </c>
      <c r="CF12" s="37">
        <v>117.30838194718049</v>
      </c>
      <c r="CG12" s="72">
        <f t="shared" si="0"/>
        <v>2.1593288310767917</v>
      </c>
      <c r="CH12" s="72">
        <f t="shared" si="1"/>
        <v>1.0181248238669127</v>
      </c>
    </row>
    <row r="13" spans="1:86">
      <c r="A13" s="1" t="s">
        <v>9</v>
      </c>
      <c r="B13" s="37">
        <v>1.5617123994017545</v>
      </c>
      <c r="C13" s="37">
        <v>51.413093052533256</v>
      </c>
      <c r="D13" s="37">
        <v>45.361515259865506</v>
      </c>
      <c r="E13" s="37">
        <v>64.449525903922847</v>
      </c>
      <c r="F13" s="37">
        <v>48.267311163954076</v>
      </c>
      <c r="G13" s="37">
        <v>68.759704285310889</v>
      </c>
      <c r="H13" s="37">
        <v>65.416709788535059</v>
      </c>
      <c r="I13" s="37">
        <v>68.343054582666838</v>
      </c>
      <c r="J13" s="37">
        <v>68.110793402678325</v>
      </c>
      <c r="K13" s="37">
        <v>62.009794698296581</v>
      </c>
      <c r="L13" s="37">
        <v>48.995336068888705</v>
      </c>
      <c r="M13" s="37">
        <v>67.018099681749916</v>
      </c>
      <c r="N13" s="37">
        <v>67.944645889939579</v>
      </c>
      <c r="O13" s="37">
        <v>67.364396197044115</v>
      </c>
      <c r="P13" s="37">
        <v>72.715088152617184</v>
      </c>
      <c r="Q13" s="37">
        <v>67.657635865204924</v>
      </c>
      <c r="R13" s="37">
        <v>64.119964358596604</v>
      </c>
      <c r="S13" s="37">
        <v>66.00445964011125</v>
      </c>
      <c r="T13" s="37">
        <v>64.57706895891188</v>
      </c>
      <c r="U13" s="37">
        <v>65.971850259533227</v>
      </c>
      <c r="V13" s="37">
        <v>66.985067609704544</v>
      </c>
      <c r="W13" s="37">
        <v>65.964437515400718</v>
      </c>
      <c r="X13" s="37">
        <v>66.942558722465833</v>
      </c>
      <c r="Y13" s="37">
        <v>66.714596126436817</v>
      </c>
      <c r="Z13" s="37">
        <v>67.829026313037218</v>
      </c>
      <c r="AA13" s="37">
        <v>71.045151037560018</v>
      </c>
      <c r="AB13" s="37">
        <v>69.8930159196874</v>
      </c>
      <c r="AC13" s="37">
        <v>71.638174292600368</v>
      </c>
      <c r="AD13" s="37">
        <v>72.828861848353625</v>
      </c>
      <c r="AE13" s="37">
        <v>76.151027535889682</v>
      </c>
      <c r="AF13" s="37">
        <v>78.596021769026493</v>
      </c>
      <c r="AG13" s="37">
        <v>78.827496202543799</v>
      </c>
      <c r="AH13" s="37">
        <v>79.159618691837764</v>
      </c>
      <c r="AI13" s="37">
        <v>81.924266544495836</v>
      </c>
      <c r="AJ13" s="37">
        <v>83.33186599229596</v>
      </c>
      <c r="AK13" s="37">
        <v>88.637987517986389</v>
      </c>
      <c r="AL13" s="37">
        <v>91.986481753564576</v>
      </c>
      <c r="AM13" s="37">
        <v>100</v>
      </c>
      <c r="AN13" s="37">
        <v>107.9740543697656</v>
      </c>
      <c r="AO13" s="37">
        <v>108.95683430399039</v>
      </c>
      <c r="AP13" s="37">
        <v>105.86779688953794</v>
      </c>
      <c r="AQ13" s="37">
        <v>106.79680452304724</v>
      </c>
      <c r="AR13" s="37">
        <v>105.91263293366026</v>
      </c>
      <c r="AS13" s="37">
        <v>104.86905855066325</v>
      </c>
      <c r="AT13" s="37">
        <v>105.78125021605571</v>
      </c>
      <c r="AU13" s="37">
        <v>105.32462416090004</v>
      </c>
      <c r="AV13" s="37">
        <v>104.54945895886954</v>
      </c>
      <c r="AW13" s="37">
        <v>105.20337036045606</v>
      </c>
      <c r="AX13" s="37">
        <v>104.67067478851104</v>
      </c>
      <c r="AY13" s="37">
        <v>104.81445380612971</v>
      </c>
      <c r="AZ13" s="37">
        <v>104.93205562604805</v>
      </c>
      <c r="BA13" s="37">
        <v>106.03971238545667</v>
      </c>
      <c r="BB13" s="37">
        <v>106.48828802298898</v>
      </c>
      <c r="BC13" s="37">
        <v>106.4799254922316</v>
      </c>
      <c r="BD13" s="37">
        <v>105.30667782258604</v>
      </c>
      <c r="BE13" s="37">
        <v>107.66473488123148</v>
      </c>
      <c r="BF13" s="37">
        <v>102.21811279009903</v>
      </c>
      <c r="BG13" s="37">
        <v>103.14401864762567</v>
      </c>
      <c r="BH13" s="37">
        <v>105.42018569879257</v>
      </c>
      <c r="BI13" s="37">
        <v>115.59994821831724</v>
      </c>
      <c r="BJ13" s="37">
        <v>115.74652918164878</v>
      </c>
      <c r="BK13" s="37">
        <v>111.92294451443065</v>
      </c>
      <c r="BL13" s="37">
        <v>110.9170574493678</v>
      </c>
      <c r="BM13" s="37">
        <v>112.62163977954668</v>
      </c>
      <c r="BN13" s="37">
        <v>113.46434344912149</v>
      </c>
      <c r="BO13" s="37">
        <v>113.64505506908151</v>
      </c>
      <c r="BP13" s="37">
        <v>112.37999824588523</v>
      </c>
      <c r="BQ13" s="37">
        <v>118.8325642355988</v>
      </c>
      <c r="BR13" s="37">
        <v>122.43646129165252</v>
      </c>
      <c r="BS13" s="37">
        <v>121.70573283232287</v>
      </c>
      <c r="BT13" s="37">
        <v>121.55322993311073</v>
      </c>
      <c r="BU13" s="37">
        <v>121.86540238558376</v>
      </c>
      <c r="BV13" s="37">
        <v>122.0294793633044</v>
      </c>
      <c r="BW13" s="37">
        <v>121.91173386258022</v>
      </c>
      <c r="BX13" s="37">
        <v>121.93736626642703</v>
      </c>
      <c r="BY13" s="37">
        <v>121.04139568214285</v>
      </c>
      <c r="BZ13" s="37">
        <v>121.23198295333194</v>
      </c>
      <c r="CA13" s="37">
        <v>121.08218346777718</v>
      </c>
      <c r="CB13" s="37">
        <v>120.84681567009626</v>
      </c>
      <c r="CC13" s="37">
        <v>120.89277992465794</v>
      </c>
      <c r="CD13" s="37">
        <v>120.15150888125679</v>
      </c>
      <c r="CE13" s="37">
        <v>119.64069113334503</v>
      </c>
      <c r="CF13" s="37">
        <v>120.27866586455229</v>
      </c>
      <c r="CG13" s="72">
        <f t="shared" si="0"/>
        <v>0.53324226495499261</v>
      </c>
      <c r="CH13" s="72">
        <f t="shared" si="1"/>
        <v>-1.0485645418552849</v>
      </c>
    </row>
    <row r="14" spans="1:86" ht="13.5" customHeight="1">
      <c r="A14" s="1" t="s">
        <v>10</v>
      </c>
      <c r="B14" s="37">
        <v>0.5055806853105026</v>
      </c>
      <c r="C14" s="37">
        <v>90.515286522506429</v>
      </c>
      <c r="D14" s="37">
        <v>100.18896777987331</v>
      </c>
      <c r="E14" s="37">
        <v>98.904929094993648</v>
      </c>
      <c r="F14" s="37">
        <v>76.421847638262804</v>
      </c>
      <c r="G14" s="37">
        <v>103.83889173014765</v>
      </c>
      <c r="H14" s="37">
        <v>103.47273441866361</v>
      </c>
      <c r="I14" s="37">
        <v>107.29627349469175</v>
      </c>
      <c r="J14" s="37">
        <v>104.6173309573211</v>
      </c>
      <c r="K14" s="37">
        <v>88.315220149780288</v>
      </c>
      <c r="L14" s="37">
        <v>68.041313704939</v>
      </c>
      <c r="M14" s="37">
        <v>80.162888641924496</v>
      </c>
      <c r="N14" s="37">
        <v>83.563759433789187</v>
      </c>
      <c r="O14" s="37">
        <v>75.853542761955396</v>
      </c>
      <c r="P14" s="37">
        <v>83.591377899053498</v>
      </c>
      <c r="Q14" s="37">
        <v>79.254033810204774</v>
      </c>
      <c r="R14" s="37">
        <v>77.500085445147391</v>
      </c>
      <c r="S14" s="37">
        <v>77.700339171046224</v>
      </c>
      <c r="T14" s="37">
        <v>77.971627330612762</v>
      </c>
      <c r="U14" s="37">
        <v>78.01388281408579</v>
      </c>
      <c r="V14" s="37">
        <v>73.898717242941018</v>
      </c>
      <c r="W14" s="37">
        <v>74.591532370393878</v>
      </c>
      <c r="X14" s="37">
        <v>73.600720070022149</v>
      </c>
      <c r="Y14" s="37">
        <v>72.571559369630847</v>
      </c>
      <c r="Z14" s="37">
        <v>71.880848527126972</v>
      </c>
      <c r="AA14" s="37">
        <v>73.78377366846766</v>
      </c>
      <c r="AB14" s="37">
        <v>72.51117910568162</v>
      </c>
      <c r="AC14" s="37">
        <v>72.188588260542076</v>
      </c>
      <c r="AD14" s="37">
        <v>74.296184021001395</v>
      </c>
      <c r="AE14" s="37">
        <v>75.956805283424558</v>
      </c>
      <c r="AF14" s="37">
        <v>76.775906862227231</v>
      </c>
      <c r="AG14" s="37">
        <v>77.012266889090398</v>
      </c>
      <c r="AH14" s="37">
        <v>78.350307660713867</v>
      </c>
      <c r="AI14" s="37">
        <v>81.257899476302669</v>
      </c>
      <c r="AJ14" s="37">
        <v>84.110249245742722</v>
      </c>
      <c r="AK14" s="37">
        <v>85.785035743741446</v>
      </c>
      <c r="AL14" s="37">
        <v>86.80699188276671</v>
      </c>
      <c r="AM14" s="37">
        <v>100</v>
      </c>
      <c r="AN14" s="37">
        <v>107.04005585286164</v>
      </c>
      <c r="AO14" s="37">
        <v>110.81401733586718</v>
      </c>
      <c r="AP14" s="37">
        <v>104.00762179873726</v>
      </c>
      <c r="AQ14" s="37">
        <v>104.57095846741703</v>
      </c>
      <c r="AR14" s="37">
        <v>104.26328195358022</v>
      </c>
      <c r="AS14" s="37">
        <v>103.98470676299434</v>
      </c>
      <c r="AT14" s="37">
        <v>104.46985819860031</v>
      </c>
      <c r="AU14" s="37">
        <v>101.62985247669027</v>
      </c>
      <c r="AV14" s="37">
        <v>100.91965800315714</v>
      </c>
      <c r="AW14" s="37">
        <v>100.83431321000177</v>
      </c>
      <c r="AX14" s="37">
        <v>100.66493030983317</v>
      </c>
      <c r="AY14" s="37">
        <v>100.57110644826567</v>
      </c>
      <c r="AZ14" s="37">
        <v>101.17761233598242</v>
      </c>
      <c r="BA14" s="37">
        <v>101.24599556823441</v>
      </c>
      <c r="BB14" s="37">
        <v>101.53100041950859</v>
      </c>
      <c r="BC14" s="37">
        <v>101.39733846335454</v>
      </c>
      <c r="BD14" s="37">
        <v>101.58670695510247</v>
      </c>
      <c r="BE14" s="37">
        <v>102.36427045283691</v>
      </c>
      <c r="BF14" s="37">
        <v>98.692926606588443</v>
      </c>
      <c r="BG14" s="37">
        <v>97.503893069634543</v>
      </c>
      <c r="BH14" s="37">
        <v>97.91003607521256</v>
      </c>
      <c r="BI14" s="37">
        <v>98.163754255740727</v>
      </c>
      <c r="BJ14" s="37">
        <v>98.355871813138435</v>
      </c>
      <c r="BK14" s="37">
        <v>97.98753349810076</v>
      </c>
      <c r="BL14" s="37">
        <v>97.994239039510063</v>
      </c>
      <c r="BM14" s="37">
        <v>98.439230732826275</v>
      </c>
      <c r="BN14" s="37">
        <v>99.752378219614741</v>
      </c>
      <c r="BO14" s="37">
        <v>100.49689275307479</v>
      </c>
      <c r="BP14" s="37">
        <v>100.33217375838241</v>
      </c>
      <c r="BQ14" s="37">
        <v>100.38275552096064</v>
      </c>
      <c r="BR14" s="37">
        <v>114.104961766241</v>
      </c>
      <c r="BS14" s="37">
        <v>113.92828932588893</v>
      </c>
      <c r="BT14" s="37">
        <v>114.93878386389818</v>
      </c>
      <c r="BU14" s="37">
        <v>114.62141145713791</v>
      </c>
      <c r="BV14" s="37">
        <v>115.60441159735562</v>
      </c>
      <c r="BW14" s="37">
        <v>113.99148394491405</v>
      </c>
      <c r="BX14" s="37">
        <v>114.07526771424314</v>
      </c>
      <c r="BY14" s="37">
        <v>113.66014442409143</v>
      </c>
      <c r="BZ14" s="37">
        <v>112.99875898088371</v>
      </c>
      <c r="CA14" s="37">
        <v>112.18282854705919</v>
      </c>
      <c r="CB14" s="37">
        <v>112.25893042146569</v>
      </c>
      <c r="CC14" s="37">
        <v>111.21358475326868</v>
      </c>
      <c r="CD14" s="37">
        <v>111.93546655205132</v>
      </c>
      <c r="CE14" s="37">
        <v>110.98809224338164</v>
      </c>
      <c r="CF14" s="37">
        <v>111.69342171948773</v>
      </c>
      <c r="CG14" s="72">
        <f t="shared" si="0"/>
        <v>0.63550013505900438</v>
      </c>
      <c r="CH14" s="72">
        <f t="shared" si="1"/>
        <v>-2.8235570582105396</v>
      </c>
    </row>
    <row r="15" spans="1:86" s="36" customFormat="1" ht="15.75" customHeight="1">
      <c r="A15" s="3" t="s">
        <v>11</v>
      </c>
      <c r="B15" s="35">
        <v>0.96888661197573711</v>
      </c>
      <c r="C15" s="35">
        <v>86.528029071142925</v>
      </c>
      <c r="D15" s="35">
        <v>86.724009107528673</v>
      </c>
      <c r="E15" s="35">
        <v>87.647661877765046</v>
      </c>
      <c r="F15" s="35">
        <v>61.092944676456064</v>
      </c>
      <c r="G15" s="35">
        <v>78.177970327880644</v>
      </c>
      <c r="H15" s="35">
        <v>78.013677421763049</v>
      </c>
      <c r="I15" s="35">
        <v>80.890625810862048</v>
      </c>
      <c r="J15" s="35">
        <v>83.45185339311</v>
      </c>
      <c r="K15" s="35">
        <v>72.161194695843236</v>
      </c>
      <c r="L15" s="35">
        <v>56.933731905751834</v>
      </c>
      <c r="M15" s="35">
        <v>69.422691735081855</v>
      </c>
      <c r="N15" s="35">
        <v>70.738128378149767</v>
      </c>
      <c r="O15" s="35">
        <v>56.992390913686798</v>
      </c>
      <c r="P15" s="35">
        <v>62.568557070486456</v>
      </c>
      <c r="Q15" s="35">
        <v>63.25661581368982</v>
      </c>
      <c r="R15" s="35">
        <v>59.816360554231984</v>
      </c>
      <c r="S15" s="35">
        <v>61.820230750981295</v>
      </c>
      <c r="T15" s="35">
        <v>62.781861645782207</v>
      </c>
      <c r="U15" s="35">
        <v>64.067148048454598</v>
      </c>
      <c r="V15" s="35">
        <v>64.162377735022659</v>
      </c>
      <c r="W15" s="35">
        <v>65.948450745769634</v>
      </c>
      <c r="X15" s="35">
        <v>67.188787535238689</v>
      </c>
      <c r="Y15" s="35">
        <v>66.990307258840986</v>
      </c>
      <c r="Z15" s="35">
        <v>66.737407693545649</v>
      </c>
      <c r="AA15" s="35">
        <v>69.292617017331992</v>
      </c>
      <c r="AB15" s="35">
        <v>69.096912222101381</v>
      </c>
      <c r="AC15" s="35">
        <v>72.007529749460033</v>
      </c>
      <c r="AD15" s="35">
        <v>74.672964374924561</v>
      </c>
      <c r="AE15" s="35">
        <v>77.989153543322757</v>
      </c>
      <c r="AF15" s="35">
        <v>79.595048116820905</v>
      </c>
      <c r="AG15" s="35">
        <v>81.549339861116295</v>
      </c>
      <c r="AH15" s="35">
        <v>81.696098336640361</v>
      </c>
      <c r="AI15" s="35">
        <v>85.703573858201523</v>
      </c>
      <c r="AJ15" s="35">
        <v>87.718156717737955</v>
      </c>
      <c r="AK15" s="35">
        <v>89.948731990581052</v>
      </c>
      <c r="AL15" s="35">
        <v>91.314111362288173</v>
      </c>
      <c r="AM15" s="35">
        <v>100</v>
      </c>
      <c r="AN15" s="35">
        <v>115.25378119695377</v>
      </c>
      <c r="AO15" s="35">
        <v>118.77292021134474</v>
      </c>
      <c r="AP15" s="35">
        <v>111.515250936657</v>
      </c>
      <c r="AQ15" s="35">
        <v>111.74706082468302</v>
      </c>
      <c r="AR15" s="35">
        <v>111.40138492433601</v>
      </c>
      <c r="AS15" s="35">
        <v>109.63692873305766</v>
      </c>
      <c r="AT15" s="35">
        <v>112.36183705058922</v>
      </c>
      <c r="AU15" s="35">
        <v>109.84674316268143</v>
      </c>
      <c r="AV15" s="35">
        <v>109.15922908240107</v>
      </c>
      <c r="AW15" s="35">
        <v>109.01156653929758</v>
      </c>
      <c r="AX15" s="35">
        <v>108.95183740022584</v>
      </c>
      <c r="AY15" s="35">
        <v>109.5212684825723</v>
      </c>
      <c r="AZ15" s="35">
        <v>107.54583550600277</v>
      </c>
      <c r="BA15" s="35">
        <v>107.61204662439849</v>
      </c>
      <c r="BB15" s="35">
        <v>105.99549236517228</v>
      </c>
      <c r="BC15" s="35">
        <v>108.4140156333775</v>
      </c>
      <c r="BD15" s="35">
        <v>108.45811304366647</v>
      </c>
      <c r="BE15" s="35">
        <v>111.37353219159378</v>
      </c>
      <c r="BF15" s="35">
        <v>112.29240332382211</v>
      </c>
      <c r="BG15" s="35">
        <v>116.46636219375642</v>
      </c>
      <c r="BH15" s="35">
        <v>118.52747658994993</v>
      </c>
      <c r="BI15" s="35">
        <v>117.10285771873286</v>
      </c>
      <c r="BJ15" s="35">
        <v>117.52044489529781</v>
      </c>
      <c r="BK15" s="35">
        <v>116.84533617177895</v>
      </c>
      <c r="BL15" s="35">
        <v>116.7918332059305</v>
      </c>
      <c r="BM15" s="35">
        <v>117.40722371584501</v>
      </c>
      <c r="BN15" s="35">
        <v>119.68616438169636</v>
      </c>
      <c r="BO15" s="35">
        <v>120.43186611771613</v>
      </c>
      <c r="BP15" s="35">
        <v>120.78090672136992</v>
      </c>
      <c r="BQ15" s="35">
        <v>120.87929070478306</v>
      </c>
      <c r="BR15" s="35">
        <v>137.55182855798495</v>
      </c>
      <c r="BS15" s="35">
        <v>137.53400555943287</v>
      </c>
      <c r="BT15" s="35">
        <v>135.50006985278816</v>
      </c>
      <c r="BU15" s="35">
        <v>133.4704771074336</v>
      </c>
      <c r="BV15" s="35">
        <v>132.37586661777945</v>
      </c>
      <c r="BW15" s="35">
        <v>131.00593170095553</v>
      </c>
      <c r="BX15" s="35">
        <v>130.14272850010602</v>
      </c>
      <c r="BY15" s="35">
        <v>128.9530996323553</v>
      </c>
      <c r="BZ15" s="35">
        <v>129.34963779492389</v>
      </c>
      <c r="CA15" s="35">
        <v>129.59719985624574</v>
      </c>
      <c r="CB15" s="35">
        <v>129.36919828080391</v>
      </c>
      <c r="CC15" s="35">
        <v>129.41931659250557</v>
      </c>
      <c r="CD15" s="35">
        <v>129.24065150538269</v>
      </c>
      <c r="CE15" s="35">
        <v>130.26970908117687</v>
      </c>
      <c r="CF15" s="35">
        <v>131.64860985863359</v>
      </c>
      <c r="CG15" s="73">
        <f t="shared" si="0"/>
        <v>1.0584968579284038</v>
      </c>
      <c r="CH15" s="73">
        <f t="shared" si="1"/>
        <v>-2.8424044344323391</v>
      </c>
    </row>
    <row r="16" spans="1:86">
      <c r="A16" s="1" t="s">
        <v>12</v>
      </c>
      <c r="B16" s="37">
        <v>0.21550405201739758</v>
      </c>
      <c r="C16" s="37">
        <v>65.683423750016061</v>
      </c>
      <c r="D16" s="37">
        <v>74.529005211398427</v>
      </c>
      <c r="E16" s="37">
        <v>77.208456084537247</v>
      </c>
      <c r="F16" s="37">
        <v>54.173134218069151</v>
      </c>
      <c r="G16" s="37">
        <v>59.446693541357547</v>
      </c>
      <c r="H16" s="37">
        <v>59.613068594263567</v>
      </c>
      <c r="I16" s="37">
        <v>61.510026186183602</v>
      </c>
      <c r="J16" s="37">
        <v>61.278979301575603</v>
      </c>
      <c r="K16" s="37">
        <v>54.213844136829024</v>
      </c>
      <c r="L16" s="37">
        <v>48.340924855588653</v>
      </c>
      <c r="M16" s="37">
        <v>56.022437585149717</v>
      </c>
      <c r="N16" s="37">
        <v>55.767074539117992</v>
      </c>
      <c r="O16" s="37">
        <v>50.367136391528739</v>
      </c>
      <c r="P16" s="37">
        <v>55.818334570367149</v>
      </c>
      <c r="Q16" s="37">
        <v>57.557043871901904</v>
      </c>
      <c r="R16" s="37">
        <v>58.186331475083598</v>
      </c>
      <c r="S16" s="37">
        <v>60.830923949757668</v>
      </c>
      <c r="T16" s="37">
        <v>63.26491567393375</v>
      </c>
      <c r="U16" s="37">
        <v>65.884149215831684</v>
      </c>
      <c r="V16" s="37">
        <v>67.052298186369299</v>
      </c>
      <c r="W16" s="37">
        <v>68.267854122042593</v>
      </c>
      <c r="X16" s="37">
        <v>67.775937562876877</v>
      </c>
      <c r="Y16" s="37">
        <v>66.913776169450543</v>
      </c>
      <c r="Z16" s="37">
        <v>66.800966450260646</v>
      </c>
      <c r="AA16" s="37">
        <v>68.119296229105288</v>
      </c>
      <c r="AB16" s="37">
        <v>67.931230529899508</v>
      </c>
      <c r="AC16" s="37">
        <v>71.19659101116774</v>
      </c>
      <c r="AD16" s="37">
        <v>72.075054146429963</v>
      </c>
      <c r="AE16" s="37">
        <v>75.277317509557292</v>
      </c>
      <c r="AF16" s="37">
        <v>76.72629841744812</v>
      </c>
      <c r="AG16" s="37">
        <v>80.223399979890999</v>
      </c>
      <c r="AH16" s="37">
        <v>81.261687406061569</v>
      </c>
      <c r="AI16" s="37">
        <v>83.975209960017438</v>
      </c>
      <c r="AJ16" s="37">
        <v>86.352544850264195</v>
      </c>
      <c r="AK16" s="37">
        <v>89.647143808328408</v>
      </c>
      <c r="AL16" s="37">
        <v>91.008397893543105</v>
      </c>
      <c r="AM16" s="37">
        <v>100</v>
      </c>
      <c r="AN16" s="37">
        <v>112.2243664272505</v>
      </c>
      <c r="AO16" s="37">
        <v>116.45973180960614</v>
      </c>
      <c r="AP16" s="37">
        <v>108.20757649404021</v>
      </c>
      <c r="AQ16" s="37">
        <v>108.35326376082072</v>
      </c>
      <c r="AR16" s="37">
        <v>107.49297986137816</v>
      </c>
      <c r="AS16" s="37">
        <v>106.93009460221808</v>
      </c>
      <c r="AT16" s="37">
        <v>107.84095977176464</v>
      </c>
      <c r="AU16" s="37">
        <v>104.80573944554106</v>
      </c>
      <c r="AV16" s="37">
        <v>104.17197286911879</v>
      </c>
      <c r="AW16" s="37">
        <v>104.09552964017421</v>
      </c>
      <c r="AX16" s="37">
        <v>103.37889879073927</v>
      </c>
      <c r="AY16" s="37">
        <v>104.21291561517266</v>
      </c>
      <c r="AZ16" s="37">
        <v>104.34900523071387</v>
      </c>
      <c r="BA16" s="37">
        <v>104.91802294080878</v>
      </c>
      <c r="BB16" s="37">
        <v>102.76409313624963</v>
      </c>
      <c r="BC16" s="37">
        <v>103.81957763439725</v>
      </c>
      <c r="BD16" s="37">
        <v>103.52461965941986</v>
      </c>
      <c r="BE16" s="37">
        <v>106.63411894926841</v>
      </c>
      <c r="BF16" s="37">
        <v>96.881139502530232</v>
      </c>
      <c r="BG16" s="37">
        <v>97.827173810098856</v>
      </c>
      <c r="BH16" s="37">
        <v>98.863760171281413</v>
      </c>
      <c r="BI16" s="37">
        <v>98.763333590640343</v>
      </c>
      <c r="BJ16" s="37">
        <v>99.344751533179448</v>
      </c>
      <c r="BK16" s="37">
        <v>100.32216685985354</v>
      </c>
      <c r="BL16" s="37">
        <v>100.2222440662033</v>
      </c>
      <c r="BM16" s="37">
        <v>100.52614379250269</v>
      </c>
      <c r="BN16" s="37">
        <v>103.24703868962007</v>
      </c>
      <c r="BO16" s="37">
        <v>106.27795102975625</v>
      </c>
      <c r="BP16" s="37">
        <v>107.08279104655055</v>
      </c>
      <c r="BQ16" s="37">
        <v>107.86665393498582</v>
      </c>
      <c r="BR16" s="37">
        <v>126.64283166995813</v>
      </c>
      <c r="BS16" s="37">
        <v>127.18944092182223</v>
      </c>
      <c r="BT16" s="37">
        <v>127.41291806167169</v>
      </c>
      <c r="BU16" s="37">
        <v>126.37044521020208</v>
      </c>
      <c r="BV16" s="37">
        <v>123.18804216200631</v>
      </c>
      <c r="BW16" s="37">
        <v>120.50701155136397</v>
      </c>
      <c r="BX16" s="37">
        <v>121.18352542439018</v>
      </c>
      <c r="BY16" s="37">
        <v>119.61691285363841</v>
      </c>
      <c r="BZ16" s="37">
        <v>120.31844941254653</v>
      </c>
      <c r="CA16" s="37">
        <v>120.22314499382314</v>
      </c>
      <c r="CB16" s="37">
        <v>120.09902440421028</v>
      </c>
      <c r="CC16" s="37">
        <v>120.11286847674739</v>
      </c>
      <c r="CD16" s="37">
        <v>121.17558324267434</v>
      </c>
      <c r="CE16" s="37">
        <v>121.78283887699523</v>
      </c>
      <c r="CF16" s="37">
        <v>122.12292610166492</v>
      </c>
      <c r="CG16" s="72">
        <f t="shared" si="0"/>
        <v>0.279257100430371</v>
      </c>
      <c r="CH16" s="72">
        <f t="shared" si="1"/>
        <v>-4.1518489965407355</v>
      </c>
    </row>
    <row r="17" spans="1:86" ht="13.5" customHeight="1">
      <c r="A17" s="1" t="s">
        <v>13</v>
      </c>
      <c r="B17" s="37">
        <v>0.75338255995833958</v>
      </c>
      <c r="C17" s="37">
        <v>95.16704678658418</v>
      </c>
      <c r="D17" s="37">
        <v>91.778211529474476</v>
      </c>
      <c r="E17" s="37">
        <v>91.974176215334467</v>
      </c>
      <c r="F17" s="37">
        <v>63.960850507079314</v>
      </c>
      <c r="G17" s="37">
        <v>85.941121968252304</v>
      </c>
      <c r="H17" s="37">
        <v>85.639784185922139</v>
      </c>
      <c r="I17" s="37">
        <v>88.922888399387745</v>
      </c>
      <c r="J17" s="37">
        <v>92.64137025505164</v>
      </c>
      <c r="K17" s="37">
        <v>79.599449200350961</v>
      </c>
      <c r="L17" s="37">
        <v>60.495008849503279</v>
      </c>
      <c r="M17" s="37">
        <v>74.97640845023335</v>
      </c>
      <c r="N17" s="37">
        <v>76.942860842099719</v>
      </c>
      <c r="O17" s="37">
        <v>59.738218445773491</v>
      </c>
      <c r="P17" s="37">
        <v>65.36617740741822</v>
      </c>
      <c r="Q17" s="37">
        <v>65.618795486414626</v>
      </c>
      <c r="R17" s="37">
        <v>60.491923841447353</v>
      </c>
      <c r="S17" s="37">
        <v>62.230247580281258</v>
      </c>
      <c r="T17" s="37">
        <v>62.581660574933117</v>
      </c>
      <c r="U17" s="37">
        <v>63.314094439037561</v>
      </c>
      <c r="V17" s="37">
        <v>62.964654218996422</v>
      </c>
      <c r="W17" s="37">
        <v>64.987177238874906</v>
      </c>
      <c r="X17" s="37">
        <v>66.945444022025384</v>
      </c>
      <c r="Y17" s="37">
        <v>67.022025462512417</v>
      </c>
      <c r="Z17" s="37">
        <v>66.711065855128808</v>
      </c>
      <c r="AA17" s="37">
        <v>69.778898187890448</v>
      </c>
      <c r="AB17" s="37">
        <v>69.580027379925497</v>
      </c>
      <c r="AC17" s="37">
        <v>72.34362218288905</v>
      </c>
      <c r="AD17" s="37">
        <v>75.749664659786447</v>
      </c>
      <c r="AE17" s="37">
        <v>79.113070219899384</v>
      </c>
      <c r="AF17" s="37">
        <v>80.783997444104614</v>
      </c>
      <c r="AG17" s="37">
        <v>82.098873802730708</v>
      </c>
      <c r="AH17" s="37">
        <v>81.876139343281409</v>
      </c>
      <c r="AI17" s="37">
        <v>86.419891874547389</v>
      </c>
      <c r="AJ17" s="37">
        <v>88.284132658935832</v>
      </c>
      <c r="AK17" s="37">
        <v>90.073724793712145</v>
      </c>
      <c r="AL17" s="37">
        <v>91.440813884674654</v>
      </c>
      <c r="AM17" s="37">
        <v>100</v>
      </c>
      <c r="AN17" s="37">
        <v>116.12034115309146</v>
      </c>
      <c r="AO17" s="37">
        <v>119.43460459342265</v>
      </c>
      <c r="AP17" s="37">
        <v>112.46140669207784</v>
      </c>
      <c r="AQ17" s="37">
        <v>112.71785183825186</v>
      </c>
      <c r="AR17" s="37">
        <v>112.51937885299732</v>
      </c>
      <c r="AS17" s="37">
        <v>110.41121493815268</v>
      </c>
      <c r="AT17" s="37">
        <v>113.65502781984988</v>
      </c>
      <c r="AU17" s="37">
        <v>111.28871538903427</v>
      </c>
      <c r="AV17" s="37">
        <v>110.58582690870421</v>
      </c>
      <c r="AW17" s="37">
        <v>110.4177921780842</v>
      </c>
      <c r="AX17" s="37">
        <v>110.5459688758137</v>
      </c>
      <c r="AY17" s="37">
        <v>111.03971556810882</v>
      </c>
      <c r="AZ17" s="37">
        <v>108.460284438793</v>
      </c>
      <c r="BA17" s="37">
        <v>108.38266841855911</v>
      </c>
      <c r="BB17" s="37">
        <v>106.91982969992189</v>
      </c>
      <c r="BC17" s="37">
        <v>109.72824834614124</v>
      </c>
      <c r="BD17" s="37">
        <v>109.86933208617383</v>
      </c>
      <c r="BE17" s="37">
        <v>112.72923487465366</v>
      </c>
      <c r="BF17" s="37">
        <v>116.7007742852911</v>
      </c>
      <c r="BG17" s="37">
        <v>121.79807656635343</v>
      </c>
      <c r="BH17" s="37">
        <v>124.1522558072687</v>
      </c>
      <c r="BI17" s="37">
        <v>122.34885354042179</v>
      </c>
      <c r="BJ17" s="37">
        <v>122.7195771502027</v>
      </c>
      <c r="BK17" s="37">
        <v>121.57176617977693</v>
      </c>
      <c r="BL17" s="37">
        <v>121.53154154225318</v>
      </c>
      <c r="BM17" s="37">
        <v>122.23603356526731</v>
      </c>
      <c r="BN17" s="37">
        <v>124.38855382705546</v>
      </c>
      <c r="BO17" s="37">
        <v>124.48057419178441</v>
      </c>
      <c r="BP17" s="37">
        <v>124.69923399601487</v>
      </c>
      <c r="BQ17" s="37">
        <v>124.60153767513626</v>
      </c>
      <c r="BR17" s="37">
        <v>140.67233221411547</v>
      </c>
      <c r="BS17" s="37">
        <v>140.49305414144979</v>
      </c>
      <c r="BT17" s="37">
        <v>137.81338857410518</v>
      </c>
      <c r="BU17" s="37">
        <v>135.50143153169151</v>
      </c>
      <c r="BV17" s="37">
        <v>135.00403125110088</v>
      </c>
      <c r="BW17" s="37">
        <v>134.00913346629662</v>
      </c>
      <c r="BX17" s="37">
        <v>132.70549630000076</v>
      </c>
      <c r="BY17" s="37">
        <v>131.62370310546459</v>
      </c>
      <c r="BZ17" s="37">
        <v>131.932996893444</v>
      </c>
      <c r="CA17" s="37">
        <v>132.27863544296434</v>
      </c>
      <c r="CB17" s="37">
        <v>132.0209188534466</v>
      </c>
      <c r="CC17" s="37">
        <v>132.08141336170399</v>
      </c>
      <c r="CD17" s="37">
        <v>131.54765326356869</v>
      </c>
      <c r="CE17" s="37">
        <v>132.69736670846251</v>
      </c>
      <c r="CF17" s="37">
        <v>134.37341868348423</v>
      </c>
      <c r="CG17" s="72">
        <f t="shared" si="0"/>
        <v>1.2630634778940504</v>
      </c>
      <c r="CH17" s="72">
        <f t="shared" si="1"/>
        <v>-2.496107182482632</v>
      </c>
    </row>
    <row r="18" spans="1:86" s="36" customFormat="1" ht="13">
      <c r="A18" s="3" t="s">
        <v>14</v>
      </c>
      <c r="B18" s="35">
        <v>4.900016548039428</v>
      </c>
      <c r="C18" s="35">
        <v>68.996992350562081</v>
      </c>
      <c r="D18" s="35">
        <v>71.139869994042684</v>
      </c>
      <c r="E18" s="35">
        <v>71.606366618754635</v>
      </c>
      <c r="F18" s="35">
        <v>63.814834749340356</v>
      </c>
      <c r="G18" s="35">
        <v>80.755354669173997</v>
      </c>
      <c r="H18" s="35">
        <v>82.713257222894583</v>
      </c>
      <c r="I18" s="35">
        <v>85.422462937748179</v>
      </c>
      <c r="J18" s="35">
        <v>82.283824947556667</v>
      </c>
      <c r="K18" s="35">
        <v>69.944604932810236</v>
      </c>
      <c r="L18" s="35">
        <v>74.623109367565917</v>
      </c>
      <c r="M18" s="35">
        <v>82.070164886361894</v>
      </c>
      <c r="N18" s="35">
        <v>78.495433441848419</v>
      </c>
      <c r="O18" s="35">
        <v>78.979692468500531</v>
      </c>
      <c r="P18" s="35">
        <v>82.18771238192258</v>
      </c>
      <c r="Q18" s="35">
        <v>77.034376948382587</v>
      </c>
      <c r="R18" s="35">
        <v>76.94322846050585</v>
      </c>
      <c r="S18" s="35">
        <v>75.571203621506271</v>
      </c>
      <c r="T18" s="35">
        <v>76.601119752593945</v>
      </c>
      <c r="U18" s="35">
        <v>77.765865513247903</v>
      </c>
      <c r="V18" s="35">
        <v>79.795172792783106</v>
      </c>
      <c r="W18" s="35">
        <v>80.578770844216436</v>
      </c>
      <c r="X18" s="35">
        <v>80.546361829121693</v>
      </c>
      <c r="Y18" s="35">
        <v>80.537030928449141</v>
      </c>
      <c r="Z18" s="35">
        <v>80.880871623268433</v>
      </c>
      <c r="AA18" s="35">
        <v>82.076642561241357</v>
      </c>
      <c r="AB18" s="35">
        <v>82.888870251694328</v>
      </c>
      <c r="AC18" s="35">
        <v>83.872472414267563</v>
      </c>
      <c r="AD18" s="35">
        <v>84.786183517142021</v>
      </c>
      <c r="AE18" s="35">
        <v>85.611860177234107</v>
      </c>
      <c r="AF18" s="35">
        <v>85.895238142501995</v>
      </c>
      <c r="AG18" s="35">
        <v>87.414840745458221</v>
      </c>
      <c r="AH18" s="35">
        <v>88.046305358989386</v>
      </c>
      <c r="AI18" s="35">
        <v>89.043117605443697</v>
      </c>
      <c r="AJ18" s="35">
        <v>90.968229684042328</v>
      </c>
      <c r="AK18" s="35">
        <v>92.579511788138092</v>
      </c>
      <c r="AL18" s="35">
        <v>94.445819037484853</v>
      </c>
      <c r="AM18" s="35">
        <v>100</v>
      </c>
      <c r="AN18" s="35">
        <v>102.60531016881352</v>
      </c>
      <c r="AO18" s="35">
        <v>104.78733629584332</v>
      </c>
      <c r="AP18" s="35">
        <v>101.3629675103457</v>
      </c>
      <c r="AQ18" s="35">
        <v>102.04146138499961</v>
      </c>
      <c r="AR18" s="35">
        <v>101.56406173667592</v>
      </c>
      <c r="AS18" s="35">
        <v>101.62786755717755</v>
      </c>
      <c r="AT18" s="35">
        <v>101.69457693735146</v>
      </c>
      <c r="AU18" s="35">
        <v>97.451861573565836</v>
      </c>
      <c r="AV18" s="35">
        <v>96.596369212972917</v>
      </c>
      <c r="AW18" s="35">
        <v>96.519478100796533</v>
      </c>
      <c r="AX18" s="35">
        <v>96.450843552402787</v>
      </c>
      <c r="AY18" s="35">
        <v>96.588803712460304</v>
      </c>
      <c r="AZ18" s="35">
        <v>96.490946823323256</v>
      </c>
      <c r="BA18" s="35">
        <v>96.441762747989884</v>
      </c>
      <c r="BB18" s="35">
        <v>96.53522857584565</v>
      </c>
      <c r="BC18" s="35">
        <v>97.10071086348286</v>
      </c>
      <c r="BD18" s="35">
        <v>97.254377064663998</v>
      </c>
      <c r="BE18" s="35">
        <v>98.77447754385058</v>
      </c>
      <c r="BF18" s="35">
        <v>96.578201641866926</v>
      </c>
      <c r="BG18" s="35">
        <v>96.183613274578164</v>
      </c>
      <c r="BH18" s="35">
        <v>96.16604493545438</v>
      </c>
      <c r="BI18" s="35">
        <v>96.214694838592933</v>
      </c>
      <c r="BJ18" s="35">
        <v>96.384025435272932</v>
      </c>
      <c r="BK18" s="35">
        <v>95.886721592486253</v>
      </c>
      <c r="BL18" s="35">
        <v>95.910811182317843</v>
      </c>
      <c r="BM18" s="35">
        <v>96.081432619587744</v>
      </c>
      <c r="BN18" s="35">
        <v>97.715978352232455</v>
      </c>
      <c r="BO18" s="35">
        <v>97.822018891830126</v>
      </c>
      <c r="BP18" s="35">
        <v>97.815379470634397</v>
      </c>
      <c r="BQ18" s="35">
        <v>97.403761653954518</v>
      </c>
      <c r="BR18" s="35">
        <v>111.79152261795366</v>
      </c>
      <c r="BS18" s="35">
        <v>112.62092332627412</v>
      </c>
      <c r="BT18" s="35">
        <v>112.89148881487959</v>
      </c>
      <c r="BU18" s="35">
        <v>113.71955637193895</v>
      </c>
      <c r="BV18" s="35">
        <v>113.50979272772175</v>
      </c>
      <c r="BW18" s="35">
        <v>113.67026304282641</v>
      </c>
      <c r="BX18" s="35">
        <v>113.95242203436815</v>
      </c>
      <c r="BY18" s="35">
        <v>114.29448063766417</v>
      </c>
      <c r="BZ18" s="35">
        <v>114.3347544802413</v>
      </c>
      <c r="CA18" s="35">
        <v>114.38602982253991</v>
      </c>
      <c r="CB18" s="35">
        <v>114.45032137725445</v>
      </c>
      <c r="CC18" s="35">
        <v>114.19902439718867</v>
      </c>
      <c r="CD18" s="35">
        <v>115.26961295105406</v>
      </c>
      <c r="CE18" s="35">
        <v>115.28053754244212</v>
      </c>
      <c r="CF18" s="35">
        <v>115.8791601513112</v>
      </c>
      <c r="CG18" s="73">
        <f t="shared" si="0"/>
        <v>0.5192746508912478</v>
      </c>
      <c r="CH18" s="73">
        <f t="shared" si="1"/>
        <v>2.6464983036327965</v>
      </c>
    </row>
    <row r="19" spans="1:86" s="36" customFormat="1" ht="13">
      <c r="A19" s="3" t="s">
        <v>15</v>
      </c>
      <c r="B19" s="35">
        <v>3.4460300740736756</v>
      </c>
      <c r="C19" s="35">
        <v>78.961318370361511</v>
      </c>
      <c r="D19" s="35">
        <v>84.459126436747482</v>
      </c>
      <c r="E19" s="35">
        <v>83.577174748883536</v>
      </c>
      <c r="F19" s="35">
        <v>65.632424812113229</v>
      </c>
      <c r="G19" s="35">
        <v>87.02022115562562</v>
      </c>
      <c r="H19" s="35">
        <v>88.192560271097292</v>
      </c>
      <c r="I19" s="35">
        <v>90.786326747579153</v>
      </c>
      <c r="J19" s="35">
        <v>86.828240760150038</v>
      </c>
      <c r="K19" s="35">
        <v>74.069553610924373</v>
      </c>
      <c r="L19" s="35">
        <v>67.823281027240796</v>
      </c>
      <c r="M19" s="35">
        <v>76.119479732713998</v>
      </c>
      <c r="N19" s="35">
        <v>74.892397083749742</v>
      </c>
      <c r="O19" s="35">
        <v>74.551310232820526</v>
      </c>
      <c r="P19" s="35">
        <v>79.049919558129858</v>
      </c>
      <c r="Q19" s="35">
        <v>74.440856273927338</v>
      </c>
      <c r="R19" s="35">
        <v>71.913198153134076</v>
      </c>
      <c r="S19" s="35">
        <v>70.363433053400811</v>
      </c>
      <c r="T19" s="35">
        <v>72.293633313284801</v>
      </c>
      <c r="U19" s="35">
        <v>74.180982811970992</v>
      </c>
      <c r="V19" s="35">
        <v>76.796995819706353</v>
      </c>
      <c r="W19" s="35">
        <v>77.910251419806073</v>
      </c>
      <c r="X19" s="35">
        <v>78.126344580781975</v>
      </c>
      <c r="Y19" s="35">
        <v>78.234602303974498</v>
      </c>
      <c r="Z19" s="35">
        <v>78.95591774037095</v>
      </c>
      <c r="AA19" s="35">
        <v>79.758167018144832</v>
      </c>
      <c r="AB19" s="35">
        <v>80.117146777671081</v>
      </c>
      <c r="AC19" s="35">
        <v>81.047266434508828</v>
      </c>
      <c r="AD19" s="35">
        <v>82.328489995937545</v>
      </c>
      <c r="AE19" s="35">
        <v>83.258986082892235</v>
      </c>
      <c r="AF19" s="35">
        <v>83.604561529412408</v>
      </c>
      <c r="AG19" s="35">
        <v>85.658906274882256</v>
      </c>
      <c r="AH19" s="35">
        <v>86.691570620372801</v>
      </c>
      <c r="AI19" s="35">
        <v>89.439783856904043</v>
      </c>
      <c r="AJ19" s="35">
        <v>90.773765748335464</v>
      </c>
      <c r="AK19" s="35">
        <v>92.624556627738158</v>
      </c>
      <c r="AL19" s="35">
        <v>93.863516038884796</v>
      </c>
      <c r="AM19" s="35">
        <v>100</v>
      </c>
      <c r="AN19" s="35">
        <v>103.42646655340961</v>
      </c>
      <c r="AO19" s="35">
        <v>105.70268858746498</v>
      </c>
      <c r="AP19" s="35">
        <v>101.21383336025616</v>
      </c>
      <c r="AQ19" s="35">
        <v>101.76113938415821</v>
      </c>
      <c r="AR19" s="35">
        <v>101.45712849675307</v>
      </c>
      <c r="AS19" s="35">
        <v>101.29549027932536</v>
      </c>
      <c r="AT19" s="35">
        <v>101.64842688187869</v>
      </c>
      <c r="AU19" s="35">
        <v>98.989547114476025</v>
      </c>
      <c r="AV19" s="35">
        <v>98.028641193681196</v>
      </c>
      <c r="AW19" s="35">
        <v>97.983708540048966</v>
      </c>
      <c r="AX19" s="35">
        <v>97.916982117146816</v>
      </c>
      <c r="AY19" s="35">
        <v>98.164609264743788</v>
      </c>
      <c r="AZ19" s="35">
        <v>98.14459526545015</v>
      </c>
      <c r="BA19" s="35">
        <v>98.083008918605373</v>
      </c>
      <c r="BB19" s="35">
        <v>98.121361019367299</v>
      </c>
      <c r="BC19" s="35">
        <v>98.130367398995489</v>
      </c>
      <c r="BD19" s="35">
        <v>98.017645161237155</v>
      </c>
      <c r="BE19" s="35">
        <v>99.34982672345663</v>
      </c>
      <c r="BF19" s="35">
        <v>98.491952671376751</v>
      </c>
      <c r="BG19" s="35">
        <v>98.34584647847106</v>
      </c>
      <c r="BH19" s="35">
        <v>98.342633045661728</v>
      </c>
      <c r="BI19" s="35">
        <v>98.068390939773238</v>
      </c>
      <c r="BJ19" s="35">
        <v>98.26899392993225</v>
      </c>
      <c r="BK19" s="35">
        <v>97.613424655401801</v>
      </c>
      <c r="BL19" s="35">
        <v>97.619874583733591</v>
      </c>
      <c r="BM19" s="35">
        <v>97.792395243955795</v>
      </c>
      <c r="BN19" s="35">
        <v>99.736533727126798</v>
      </c>
      <c r="BO19" s="35">
        <v>99.684283418692573</v>
      </c>
      <c r="BP19" s="35">
        <v>99.498266428021893</v>
      </c>
      <c r="BQ19" s="35">
        <v>99.177750471449059</v>
      </c>
      <c r="BR19" s="35">
        <v>116.16814130385841</v>
      </c>
      <c r="BS19" s="35">
        <v>116.20970625373799</v>
      </c>
      <c r="BT19" s="35">
        <v>116.30831677695703</v>
      </c>
      <c r="BU19" s="35">
        <v>116.8250003224769</v>
      </c>
      <c r="BV19" s="35">
        <v>116.50239516674432</v>
      </c>
      <c r="BW19" s="35">
        <v>116.91676920051346</v>
      </c>
      <c r="BX19" s="35">
        <v>117.15287075041296</v>
      </c>
      <c r="BY19" s="35">
        <v>117.89794506394711</v>
      </c>
      <c r="BZ19" s="35">
        <v>118.00990689860174</v>
      </c>
      <c r="CA19" s="35">
        <v>117.92901625457229</v>
      </c>
      <c r="CB19" s="35">
        <v>117.81751257234014</v>
      </c>
      <c r="CC19" s="35">
        <v>117.60766375481091</v>
      </c>
      <c r="CD19" s="35">
        <v>118.92801710749771</v>
      </c>
      <c r="CE19" s="35">
        <v>118.63131736817715</v>
      </c>
      <c r="CF19" s="35">
        <v>119.39856125949126</v>
      </c>
      <c r="CG19" s="73">
        <f t="shared" si="0"/>
        <v>0.64674649859357203</v>
      </c>
      <c r="CH19" s="73">
        <f t="shared" si="1"/>
        <v>2.6569419695586731</v>
      </c>
    </row>
    <row r="20" spans="1:86" ht="13.5" customHeight="1">
      <c r="A20" s="1" t="s">
        <v>16</v>
      </c>
      <c r="B20" s="37">
        <v>0.75254765085456232</v>
      </c>
      <c r="C20" s="37">
        <v>105.97809603567457</v>
      </c>
      <c r="D20" s="37">
        <v>111.88349073395437</v>
      </c>
      <c r="E20" s="37">
        <v>114.71055667741922</v>
      </c>
      <c r="F20" s="37">
        <v>79.339286140805797</v>
      </c>
      <c r="G20" s="37">
        <v>100.14817856433513</v>
      </c>
      <c r="H20" s="37">
        <v>98.442843884879693</v>
      </c>
      <c r="I20" s="37">
        <v>96.813677633935228</v>
      </c>
      <c r="J20" s="37">
        <v>96.428120731922249</v>
      </c>
      <c r="K20" s="37">
        <v>78.301090445603251</v>
      </c>
      <c r="L20" s="37">
        <v>63.385553952270563</v>
      </c>
      <c r="M20" s="37">
        <v>75.908816789483765</v>
      </c>
      <c r="N20" s="37">
        <v>66.735898028380689</v>
      </c>
      <c r="O20" s="37">
        <v>82.066916287247096</v>
      </c>
      <c r="P20" s="37">
        <v>89.4901427288588</v>
      </c>
      <c r="Q20" s="37">
        <v>81.944101612931178</v>
      </c>
      <c r="R20" s="37">
        <v>74.313188957593411</v>
      </c>
      <c r="S20" s="37">
        <v>71.370250849997433</v>
      </c>
      <c r="T20" s="37">
        <v>71.619755793629167</v>
      </c>
      <c r="U20" s="37">
        <v>76.762268344755711</v>
      </c>
      <c r="V20" s="37">
        <v>77.916145063572571</v>
      </c>
      <c r="W20" s="37">
        <v>77.889240495699852</v>
      </c>
      <c r="X20" s="37">
        <v>78.428165224827211</v>
      </c>
      <c r="Y20" s="37">
        <v>78.594231182939581</v>
      </c>
      <c r="Z20" s="37">
        <v>79.447339812810526</v>
      </c>
      <c r="AA20" s="37">
        <v>80.794404034758955</v>
      </c>
      <c r="AB20" s="37">
        <v>80.905966620115564</v>
      </c>
      <c r="AC20" s="37">
        <v>81.693799192423228</v>
      </c>
      <c r="AD20" s="37">
        <v>83.929901316200969</v>
      </c>
      <c r="AE20" s="37">
        <v>85.045024621104218</v>
      </c>
      <c r="AF20" s="37">
        <v>85.840881815286309</v>
      </c>
      <c r="AG20" s="37">
        <v>87.50042039630442</v>
      </c>
      <c r="AH20" s="37">
        <v>88.281708227974804</v>
      </c>
      <c r="AI20" s="37">
        <v>90.290506692971761</v>
      </c>
      <c r="AJ20" s="37">
        <v>91.099157152945708</v>
      </c>
      <c r="AK20" s="37">
        <v>92.660014951903037</v>
      </c>
      <c r="AL20" s="37">
        <v>94.139176434441907</v>
      </c>
      <c r="AM20" s="37">
        <v>100</v>
      </c>
      <c r="AN20" s="37">
        <v>106.82570796655102</v>
      </c>
      <c r="AO20" s="37">
        <v>108.96122545049873</v>
      </c>
      <c r="AP20" s="37">
        <v>104.48888622513928</v>
      </c>
      <c r="AQ20" s="37">
        <v>105.50763696124349</v>
      </c>
      <c r="AR20" s="37">
        <v>105.70542110116783</v>
      </c>
      <c r="AS20" s="37">
        <v>105.7450935171923</v>
      </c>
      <c r="AT20" s="37">
        <v>106.16206862511207</v>
      </c>
      <c r="AU20" s="37">
        <v>103.68444521277559</v>
      </c>
      <c r="AV20" s="37">
        <v>102.6594770343369</v>
      </c>
      <c r="AW20" s="37">
        <v>102.6329302573231</v>
      </c>
      <c r="AX20" s="37">
        <v>102.68876884621791</v>
      </c>
      <c r="AY20" s="37">
        <v>102.75937707517187</v>
      </c>
      <c r="AZ20" s="37">
        <v>103.13197740344161</v>
      </c>
      <c r="BA20" s="37">
        <v>103.08626768886795</v>
      </c>
      <c r="BB20" s="37">
        <v>103.24515646031097</v>
      </c>
      <c r="BC20" s="37">
        <v>103.10139806178006</v>
      </c>
      <c r="BD20" s="37">
        <v>102.24835645237712</v>
      </c>
      <c r="BE20" s="37">
        <v>102.64071390637717</v>
      </c>
      <c r="BF20" s="37">
        <v>103.0140201364497</v>
      </c>
      <c r="BG20" s="37">
        <v>102.4614151219667</v>
      </c>
      <c r="BH20" s="37">
        <v>102.43227949171727</v>
      </c>
      <c r="BI20" s="37">
        <v>101.94512679366426</v>
      </c>
      <c r="BJ20" s="37">
        <v>102.19629445315273</v>
      </c>
      <c r="BK20" s="37">
        <v>101.8756569828746</v>
      </c>
      <c r="BL20" s="37">
        <v>101.75311431355513</v>
      </c>
      <c r="BM20" s="37">
        <v>102.13218377634976</v>
      </c>
      <c r="BN20" s="37">
        <v>103.57356324058723</v>
      </c>
      <c r="BO20" s="37">
        <v>102.56385845575242</v>
      </c>
      <c r="BP20" s="37">
        <v>102.57609760098426</v>
      </c>
      <c r="BQ20" s="37">
        <v>102.88111461079323</v>
      </c>
      <c r="BR20" s="37">
        <v>120.10832125315889</v>
      </c>
      <c r="BS20" s="37">
        <v>120.19657969878097</v>
      </c>
      <c r="BT20" s="37">
        <v>120.09950435268824</v>
      </c>
      <c r="BU20" s="37">
        <v>119.97775397446684</v>
      </c>
      <c r="BV20" s="37">
        <v>119.56551134143373</v>
      </c>
      <c r="BW20" s="37">
        <v>119.59475357176551</v>
      </c>
      <c r="BX20" s="37">
        <v>120.17463806949371</v>
      </c>
      <c r="BY20" s="37">
        <v>119.88081306495975</v>
      </c>
      <c r="BZ20" s="37">
        <v>119.3843001628384</v>
      </c>
      <c r="CA20" s="37">
        <v>118.42809443049835</v>
      </c>
      <c r="CB20" s="37">
        <v>118.03921805758512</v>
      </c>
      <c r="CC20" s="37">
        <v>117.06394796698814</v>
      </c>
      <c r="CD20" s="37">
        <v>117.66325624436034</v>
      </c>
      <c r="CE20" s="37">
        <v>117.86310335012728</v>
      </c>
      <c r="CF20" s="37">
        <v>118.30183260466308</v>
      </c>
      <c r="CG20" s="72">
        <f t="shared" si="0"/>
        <v>0.37223629962677762</v>
      </c>
      <c r="CH20" s="72">
        <f t="shared" si="1"/>
        <v>-1.4968186236190064</v>
      </c>
    </row>
    <row r="21" spans="1:86">
      <c r="A21" s="1" t="s">
        <v>17</v>
      </c>
      <c r="B21" s="37">
        <v>0.71715114684044878</v>
      </c>
      <c r="C21" s="37">
        <v>58.40391534971728</v>
      </c>
      <c r="D21" s="37">
        <v>73.123124547934452</v>
      </c>
      <c r="E21" s="37">
        <v>63.0254762052923</v>
      </c>
      <c r="F21" s="37">
        <v>65.930826602721197</v>
      </c>
      <c r="G21" s="37">
        <v>76.366897352853144</v>
      </c>
      <c r="H21" s="37">
        <v>77.937006189299311</v>
      </c>
      <c r="I21" s="37">
        <v>76.47957422897116</v>
      </c>
      <c r="J21" s="37">
        <v>66.596109402100424</v>
      </c>
      <c r="K21" s="37">
        <v>52.820551273604032</v>
      </c>
      <c r="L21" s="37">
        <v>48.177896701727875</v>
      </c>
      <c r="M21" s="37">
        <v>50.661816048274218</v>
      </c>
      <c r="N21" s="37">
        <v>47.50318206057316</v>
      </c>
      <c r="O21" s="37">
        <v>71.316717662495833</v>
      </c>
      <c r="P21" s="37">
        <v>75.01536356644587</v>
      </c>
      <c r="Q21" s="37">
        <v>70.615488216985938</v>
      </c>
      <c r="R21" s="37">
        <v>64.354246914314345</v>
      </c>
      <c r="S21" s="37">
        <v>63.274416794356178</v>
      </c>
      <c r="T21" s="37">
        <v>66.296095392877064</v>
      </c>
      <c r="U21" s="37">
        <v>67.050553272782295</v>
      </c>
      <c r="V21" s="37">
        <v>68.008924439700465</v>
      </c>
      <c r="W21" s="37">
        <v>67.905099035884803</v>
      </c>
      <c r="X21" s="37">
        <v>69.139472840491607</v>
      </c>
      <c r="Y21" s="37">
        <v>70.832083341887</v>
      </c>
      <c r="Z21" s="37">
        <v>74.693699692751224</v>
      </c>
      <c r="AA21" s="37">
        <v>74.73261384530997</v>
      </c>
      <c r="AB21" s="37">
        <v>74.316580799526648</v>
      </c>
      <c r="AC21" s="37">
        <v>74.547783428095812</v>
      </c>
      <c r="AD21" s="37">
        <v>76.260712372135373</v>
      </c>
      <c r="AE21" s="37">
        <v>77.75591319924493</v>
      </c>
      <c r="AF21" s="37">
        <v>78.29350187352739</v>
      </c>
      <c r="AG21" s="37">
        <v>80.755067661105642</v>
      </c>
      <c r="AH21" s="37">
        <v>81.779922692072759</v>
      </c>
      <c r="AI21" s="37">
        <v>83.445925942769207</v>
      </c>
      <c r="AJ21" s="37">
        <v>85.930717365741998</v>
      </c>
      <c r="AK21" s="37">
        <v>88.535149965429554</v>
      </c>
      <c r="AL21" s="37">
        <v>90.732193190692954</v>
      </c>
      <c r="AM21" s="37">
        <v>100</v>
      </c>
      <c r="AN21" s="37">
        <v>104.90400229044756</v>
      </c>
      <c r="AO21" s="37">
        <v>106.38441348773219</v>
      </c>
      <c r="AP21" s="37">
        <v>99.75197503544274</v>
      </c>
      <c r="AQ21" s="37">
        <v>100.35584120644207</v>
      </c>
      <c r="AR21" s="37">
        <v>100.13411205512132</v>
      </c>
      <c r="AS21" s="37">
        <v>99.585434565383721</v>
      </c>
      <c r="AT21" s="37">
        <v>100.23102308656065</v>
      </c>
      <c r="AU21" s="37">
        <v>98.473122949885948</v>
      </c>
      <c r="AV21" s="37">
        <v>97.387215967731706</v>
      </c>
      <c r="AW21" s="37">
        <v>97.288564801427128</v>
      </c>
      <c r="AX21" s="37">
        <v>97.27032616580837</v>
      </c>
      <c r="AY21" s="37">
        <v>97.370871166428714</v>
      </c>
      <c r="AZ21" s="37">
        <v>98.279371925816676</v>
      </c>
      <c r="BA21" s="37">
        <v>98.224673470147252</v>
      </c>
      <c r="BB21" s="37">
        <v>98.898129177639916</v>
      </c>
      <c r="BC21" s="37">
        <v>97.597576953922399</v>
      </c>
      <c r="BD21" s="37">
        <v>97.512027904152504</v>
      </c>
      <c r="BE21" s="37">
        <v>98.561360606242076</v>
      </c>
      <c r="BF21" s="37">
        <v>98.924735911935002</v>
      </c>
      <c r="BG21" s="37">
        <v>98.761020214336924</v>
      </c>
      <c r="BH21" s="37">
        <v>98.659023998429603</v>
      </c>
      <c r="BI21" s="37">
        <v>99.068170408532694</v>
      </c>
      <c r="BJ21" s="37">
        <v>99.732869598681873</v>
      </c>
      <c r="BK21" s="37">
        <v>99.270906967077039</v>
      </c>
      <c r="BL21" s="37">
        <v>99.51482958373866</v>
      </c>
      <c r="BM21" s="37">
        <v>99.34605899937668</v>
      </c>
      <c r="BN21" s="37">
        <v>101.40544035092051</v>
      </c>
      <c r="BO21" s="37">
        <v>101.43019581138331</v>
      </c>
      <c r="BP21" s="37">
        <v>101.15917595187675</v>
      </c>
      <c r="BQ21" s="37">
        <v>100.81531232822286</v>
      </c>
      <c r="BR21" s="37">
        <v>109.21429243199793</v>
      </c>
      <c r="BS21" s="37">
        <v>109.88967454670228</v>
      </c>
      <c r="BT21" s="37">
        <v>109.85848109207369</v>
      </c>
      <c r="BU21" s="37">
        <v>109.00568384146514</v>
      </c>
      <c r="BV21" s="37">
        <v>109.11735347012738</v>
      </c>
      <c r="BW21" s="37">
        <v>110.31048955867675</v>
      </c>
      <c r="BX21" s="37">
        <v>110.45305865893181</v>
      </c>
      <c r="BY21" s="37">
        <v>111.68300228774079</v>
      </c>
      <c r="BZ21" s="37">
        <v>112.56187959748911</v>
      </c>
      <c r="CA21" s="37">
        <v>112.85496121489498</v>
      </c>
      <c r="CB21" s="37">
        <v>112.95207004577642</v>
      </c>
      <c r="CC21" s="37">
        <v>112.36298694447126</v>
      </c>
      <c r="CD21" s="37">
        <v>113.21806610042145</v>
      </c>
      <c r="CE21" s="37">
        <v>113.10191706569856</v>
      </c>
      <c r="CF21" s="37">
        <v>114.09750091869631</v>
      </c>
      <c r="CG21" s="72">
        <f t="shared" si="0"/>
        <v>0.88025373824515896</v>
      </c>
      <c r="CH21" s="72">
        <f t="shared" si="1"/>
        <v>3.8586186377998786</v>
      </c>
    </row>
    <row r="22" spans="1:86">
      <c r="A22" s="1" t="s">
        <v>18</v>
      </c>
      <c r="B22" s="37">
        <v>1.9763312763786647</v>
      </c>
      <c r="C22" s="37">
        <v>81.458334067052405</v>
      </c>
      <c r="D22" s="37">
        <v>82.169810517361185</v>
      </c>
      <c r="E22" s="37">
        <v>84.866453884361434</v>
      </c>
      <c r="F22" s="37">
        <v>61.469670870765945</v>
      </c>
      <c r="G22" s="37">
        <v>88.569673745693606</v>
      </c>
      <c r="H22" s="37">
        <v>90.382936594117268</v>
      </c>
      <c r="I22" s="37">
        <v>96.263022936403431</v>
      </c>
      <c r="J22" s="37">
        <v>94.258218327320037</v>
      </c>
      <c r="K22" s="37">
        <v>83.585388203310785</v>
      </c>
      <c r="L22" s="37">
        <v>79.064833077449848</v>
      </c>
      <c r="M22" s="37">
        <v>89.065502843128883</v>
      </c>
      <c r="N22" s="37">
        <v>91.141587396237455</v>
      </c>
      <c r="O22" s="37">
        <v>73.98869760891975</v>
      </c>
      <c r="P22" s="37">
        <v>78.036197874688625</v>
      </c>
      <c r="Q22" s="37">
        <v>74.180858493042408</v>
      </c>
      <c r="R22" s="37">
        <v>75.036425088380156</v>
      </c>
      <c r="S22" s="37">
        <v>73.656575880302142</v>
      </c>
      <c r="T22" s="37">
        <v>75.526275165295445</v>
      </c>
      <c r="U22" s="37">
        <v>77.034269413897732</v>
      </c>
      <c r="V22" s="37">
        <v>80.917169419260574</v>
      </c>
      <c r="W22" s="37">
        <v>82.980103872274825</v>
      </c>
      <c r="X22" s="37">
        <v>82.58634901627974</v>
      </c>
      <c r="Y22" s="37">
        <v>81.875831361652388</v>
      </c>
      <c r="Z22" s="37">
        <v>80.96923729208568</v>
      </c>
      <c r="AA22" s="37">
        <v>81.998361083475132</v>
      </c>
      <c r="AB22" s="37">
        <v>82.821996372139267</v>
      </c>
      <c r="AC22" s="37">
        <v>84.147489241243392</v>
      </c>
      <c r="AD22" s="37">
        <v>84.93074833442995</v>
      </c>
      <c r="AE22" s="37">
        <v>85.521405199022212</v>
      </c>
      <c r="AF22" s="37">
        <v>85.638012269456468</v>
      </c>
      <c r="AG22" s="37">
        <v>87.601810599504859</v>
      </c>
      <c r="AH22" s="37">
        <v>88.71200029752174</v>
      </c>
      <c r="AI22" s="37">
        <v>92.224342547899468</v>
      </c>
      <c r="AJ22" s="37">
        <v>93.129642993492709</v>
      </c>
      <c r="AK22" s="37">
        <v>94.683866352573645</v>
      </c>
      <c r="AL22" s="37">
        <v>95.36762797175848</v>
      </c>
      <c r="AM22" s="37">
        <v>100</v>
      </c>
      <c r="AN22" s="37">
        <v>101.59594976115875</v>
      </c>
      <c r="AO22" s="37">
        <v>104.21452509447784</v>
      </c>
      <c r="AP22" s="37">
        <v>100.49722274812787</v>
      </c>
      <c r="AQ22" s="37">
        <v>100.84448802493594</v>
      </c>
      <c r="AR22" s="37">
        <v>100.31954600334146</v>
      </c>
      <c r="AS22" s="37">
        <v>100.22169760456393</v>
      </c>
      <c r="AT22" s="37">
        <v>100.44405504312374</v>
      </c>
      <c r="AU22" s="37">
        <v>97.389218064995845</v>
      </c>
      <c r="AV22" s="37">
        <v>96.498064901573301</v>
      </c>
      <c r="AW22" s="37">
        <v>96.465624103434408</v>
      </c>
      <c r="AX22" s="37">
        <v>96.33463260236401</v>
      </c>
      <c r="AY22" s="37">
        <v>96.703036719196092</v>
      </c>
      <c r="AZ22" s="37">
        <v>96.196592926761767</v>
      </c>
      <c r="BA22" s="37">
        <v>96.126461665622188</v>
      </c>
      <c r="BB22" s="37">
        <v>95.888455812219064</v>
      </c>
      <c r="BC22" s="37">
        <v>96.430831390513447</v>
      </c>
      <c r="BD22" s="37">
        <v>96.590147716082043</v>
      </c>
      <c r="BE22" s="37">
        <v>98.382832950008492</v>
      </c>
      <c r="BF22" s="37">
        <v>96.612995287293643</v>
      </c>
      <c r="BG22" s="37">
        <v>96.628065721781184</v>
      </c>
      <c r="BH22" s="37">
        <v>96.670568245631159</v>
      </c>
      <c r="BI22" s="37">
        <v>96.229417132154623</v>
      </c>
      <c r="BJ22" s="37">
        <v>96.242359556688783</v>
      </c>
      <c r="BK22" s="37">
        <v>95.38900088664117</v>
      </c>
      <c r="BL22" s="37">
        <v>95.35839693877611</v>
      </c>
      <c r="BM22" s="37">
        <v>95.576112244433034</v>
      </c>
      <c r="BN22" s="37">
        <v>97.669873195739726</v>
      </c>
      <c r="BO22" s="37">
        <v>97.954259436799745</v>
      </c>
      <c r="BP22" s="37">
        <v>97.723595435010395</v>
      </c>
      <c r="BQ22" s="37">
        <v>97.173361129299622</v>
      </c>
      <c r="BR22" s="37">
        <v>117.19114162409025</v>
      </c>
      <c r="BS22" s="37">
        <v>116.98493344351076</v>
      </c>
      <c r="BT22" s="37">
        <v>117.20515921196051</v>
      </c>
      <c r="BU22" s="37">
        <v>118.46188906982573</v>
      </c>
      <c r="BV22" s="37">
        <v>118.01583083230591</v>
      </c>
      <c r="BW22" s="37">
        <v>118.29426608396574</v>
      </c>
      <c r="BX22" s="37">
        <v>118.43340203475063</v>
      </c>
      <c r="BY22" s="37">
        <v>119.39812406674062</v>
      </c>
      <c r="BZ22" s="37">
        <v>119.46349043441629</v>
      </c>
      <c r="CA22" s="37">
        <v>119.58019909064505</v>
      </c>
      <c r="CB22" s="37">
        <v>119.49861421021764</v>
      </c>
      <c r="CC22" s="37">
        <v>119.71783530248931</v>
      </c>
      <c r="CD22" s="37">
        <v>121.48158228652052</v>
      </c>
      <c r="CE22" s="37">
        <v>120.93029096496439</v>
      </c>
      <c r="CF22" s="37">
        <v>121.73976899677183</v>
      </c>
      <c r="CG22" s="72">
        <f t="shared" si="0"/>
        <v>0.66937574146908219</v>
      </c>
      <c r="CH22" s="72">
        <f t="shared" si="1"/>
        <v>3.8689506633497786</v>
      </c>
    </row>
    <row r="23" spans="1:86" s="36" customFormat="1" ht="13.5" customHeight="1">
      <c r="A23" s="52" t="s">
        <v>19</v>
      </c>
      <c r="B23" s="35">
        <v>1.4539864739657522</v>
      </c>
      <c r="C23" s="35">
        <v>53.112059682899414</v>
      </c>
      <c r="D23" s="35">
        <v>49.906573195514518</v>
      </c>
      <c r="E23" s="35">
        <v>52.522739613098516</v>
      </c>
      <c r="F23" s="35">
        <v>60.917268400428263</v>
      </c>
      <c r="G23" s="35">
        <v>70.768027667685203</v>
      </c>
      <c r="H23" s="35">
        <v>73.978260012499078</v>
      </c>
      <c r="I23" s="35">
        <v>76.8714966919255</v>
      </c>
      <c r="J23" s="35">
        <v>75.039206590683548</v>
      </c>
      <c r="K23" s="35">
        <v>63.368692836075532</v>
      </c>
      <c r="L23" s="35">
        <v>85.463262040521414</v>
      </c>
      <c r="M23" s="35">
        <v>91.556630183094413</v>
      </c>
      <c r="N23" s="35">
        <v>84.239323177472528</v>
      </c>
      <c r="O23" s="35">
        <v>86.039332377980926</v>
      </c>
      <c r="P23" s="35">
        <v>87.189920020651073</v>
      </c>
      <c r="Q23" s="35">
        <v>81.168916625632306</v>
      </c>
      <c r="R23" s="35">
        <v>84.962003899018725</v>
      </c>
      <c r="S23" s="35">
        <v>83.873329089763033</v>
      </c>
      <c r="T23" s="35">
        <v>83.468029960001331</v>
      </c>
      <c r="U23" s="35">
        <v>83.480815046021036</v>
      </c>
      <c r="V23" s="35">
        <v>84.574807586789944</v>
      </c>
      <c r="W23" s="35">
        <v>84.832872054361474</v>
      </c>
      <c r="X23" s="35">
        <v>84.404305755090547</v>
      </c>
      <c r="Y23" s="35">
        <v>84.207517381743159</v>
      </c>
      <c r="Z23" s="35">
        <v>83.949595263725755</v>
      </c>
      <c r="AA23" s="35">
        <v>85.772710696761095</v>
      </c>
      <c r="AB23" s="35">
        <v>87.307497329005216</v>
      </c>
      <c r="AC23" s="35">
        <v>88.376360250893015</v>
      </c>
      <c r="AD23" s="35">
        <v>88.70419021669295</v>
      </c>
      <c r="AE23" s="35">
        <v>89.362765806961889</v>
      </c>
      <c r="AF23" s="35">
        <v>89.546989770260367</v>
      </c>
      <c r="AG23" s="35">
        <v>90.214116961280837</v>
      </c>
      <c r="AH23" s="35">
        <v>90.205996848680357</v>
      </c>
      <c r="AI23" s="35">
        <v>88.410760064807036</v>
      </c>
      <c r="AJ23" s="35">
        <v>91.278240267683842</v>
      </c>
      <c r="AK23" s="35">
        <v>92.50770219031368</v>
      </c>
      <c r="AL23" s="35">
        <v>95.374115031269113</v>
      </c>
      <c r="AM23" s="35">
        <v>100</v>
      </c>
      <c r="AN23" s="35">
        <v>100.65912315297591</v>
      </c>
      <c r="AO23" s="35">
        <v>102.61789965954706</v>
      </c>
      <c r="AP23" s="35">
        <v>101.71642387014124</v>
      </c>
      <c r="AQ23" s="35">
        <v>102.7058403614348</v>
      </c>
      <c r="AR23" s="35">
        <v>101.81749955558988</v>
      </c>
      <c r="AS23" s="35">
        <v>102.41562048055476</v>
      </c>
      <c r="AT23" s="35">
        <v>101.80395517568236</v>
      </c>
      <c r="AU23" s="35">
        <v>93.807459982956857</v>
      </c>
      <c r="AV23" s="35">
        <v>93.2018037144977</v>
      </c>
      <c r="AW23" s="35">
        <v>93.049169250346523</v>
      </c>
      <c r="AX23" s="35">
        <v>92.976012336754067</v>
      </c>
      <c r="AY23" s="35">
        <v>92.854055541626167</v>
      </c>
      <c r="AZ23" s="35">
        <v>92.571706606478827</v>
      </c>
      <c r="BA23" s="35">
        <v>92.551916615189882</v>
      </c>
      <c r="BB23" s="35">
        <v>92.776005089445903</v>
      </c>
      <c r="BC23" s="35">
        <v>94.66036671250518</v>
      </c>
      <c r="BD23" s="35">
        <v>95.445388561354136</v>
      </c>
      <c r="BE23" s="35">
        <v>97.410867488656322</v>
      </c>
      <c r="BF23" s="35">
        <v>92.042503600610118</v>
      </c>
      <c r="BG23" s="35">
        <v>91.058998444116426</v>
      </c>
      <c r="BH23" s="35">
        <v>91.007408166167338</v>
      </c>
      <c r="BI23" s="35">
        <v>91.821330369776803</v>
      </c>
      <c r="BJ23" s="35">
        <v>91.916543627439864</v>
      </c>
      <c r="BK23" s="35">
        <v>91.794337797764427</v>
      </c>
      <c r="BL23" s="35">
        <v>91.860234381755362</v>
      </c>
      <c r="BM23" s="35">
        <v>92.026354553347559</v>
      </c>
      <c r="BN23" s="35">
        <v>92.927147979398484</v>
      </c>
      <c r="BO23" s="35">
        <v>93.408346770145968</v>
      </c>
      <c r="BP23" s="35">
        <v>93.826842321037674</v>
      </c>
      <c r="BQ23" s="35">
        <v>93.199307949868313</v>
      </c>
      <c r="BR23" s="35">
        <v>101.41868911198273</v>
      </c>
      <c r="BS23" s="35">
        <v>104.11530506998365</v>
      </c>
      <c r="BT23" s="35">
        <v>104.79341353970892</v>
      </c>
      <c r="BU23" s="35">
        <v>106.35947879314575</v>
      </c>
      <c r="BV23" s="35">
        <v>106.41715590525496</v>
      </c>
      <c r="BW23" s="35">
        <v>105.97586006496313</v>
      </c>
      <c r="BX23" s="35">
        <v>106.36717779482596</v>
      </c>
      <c r="BY23" s="35">
        <v>105.75406639986416</v>
      </c>
      <c r="BZ23" s="35">
        <v>105.62443565180568</v>
      </c>
      <c r="CA23" s="35">
        <v>105.98895184731104</v>
      </c>
      <c r="CB23" s="35">
        <v>106.46988804366721</v>
      </c>
      <c r="CC23" s="35">
        <v>106.12035657712323</v>
      </c>
      <c r="CD23" s="35">
        <v>106.59898844941387</v>
      </c>
      <c r="CE23" s="35">
        <v>107.33900008123859</v>
      </c>
      <c r="CF23" s="35">
        <v>107.5379807258674</v>
      </c>
      <c r="CG23" s="73">
        <f t="shared" si="0"/>
        <v>0.18537590668647397</v>
      </c>
      <c r="CH23" s="73">
        <f t="shared" si="1"/>
        <v>2.6190264191732666</v>
      </c>
    </row>
    <row r="24" spans="1:86">
      <c r="A24" s="1" t="s">
        <v>19</v>
      </c>
      <c r="B24" s="37">
        <v>1.4539864739657522</v>
      </c>
      <c r="C24" s="37">
        <v>53.112059682899414</v>
      </c>
      <c r="D24" s="37">
        <v>49.906573195514518</v>
      </c>
      <c r="E24" s="37">
        <v>52.522739613098516</v>
      </c>
      <c r="F24" s="37">
        <v>60.917268400428263</v>
      </c>
      <c r="G24" s="37">
        <v>70.768027667685203</v>
      </c>
      <c r="H24" s="37">
        <v>73.978260012499078</v>
      </c>
      <c r="I24" s="37">
        <v>76.8714966919255</v>
      </c>
      <c r="J24" s="37">
        <v>75.039206590683548</v>
      </c>
      <c r="K24" s="37">
        <v>63.368692836075532</v>
      </c>
      <c r="L24" s="37">
        <v>85.463262040521414</v>
      </c>
      <c r="M24" s="37">
        <v>91.556630183094413</v>
      </c>
      <c r="N24" s="37">
        <v>84.239323177472528</v>
      </c>
      <c r="O24" s="37">
        <v>86.039332377980926</v>
      </c>
      <c r="P24" s="37">
        <v>87.189920020651073</v>
      </c>
      <c r="Q24" s="37">
        <v>81.168916625632306</v>
      </c>
      <c r="R24" s="37">
        <v>84.962003899018725</v>
      </c>
      <c r="S24" s="37">
        <v>83.873329089763033</v>
      </c>
      <c r="T24" s="37">
        <v>83.468029960001331</v>
      </c>
      <c r="U24" s="37">
        <v>83.480815046021036</v>
      </c>
      <c r="V24" s="37">
        <v>84.574807586789944</v>
      </c>
      <c r="W24" s="37">
        <v>84.832872054361474</v>
      </c>
      <c r="X24" s="37">
        <v>84.404305755090547</v>
      </c>
      <c r="Y24" s="37">
        <v>84.207517381743159</v>
      </c>
      <c r="Z24" s="37">
        <v>83.949595263725755</v>
      </c>
      <c r="AA24" s="37">
        <v>85.772710696761095</v>
      </c>
      <c r="AB24" s="37">
        <v>87.307497329005216</v>
      </c>
      <c r="AC24" s="37">
        <v>88.376360250893015</v>
      </c>
      <c r="AD24" s="37">
        <v>88.70419021669295</v>
      </c>
      <c r="AE24" s="37">
        <v>89.362765806961889</v>
      </c>
      <c r="AF24" s="37">
        <v>89.546989770260367</v>
      </c>
      <c r="AG24" s="37">
        <v>90.214116961280837</v>
      </c>
      <c r="AH24" s="37">
        <v>90.205996848680357</v>
      </c>
      <c r="AI24" s="37">
        <v>88.410760064807036</v>
      </c>
      <c r="AJ24" s="37">
        <v>91.278240267683842</v>
      </c>
      <c r="AK24" s="37">
        <v>92.50770219031368</v>
      </c>
      <c r="AL24" s="37">
        <v>95.374115031269113</v>
      </c>
      <c r="AM24" s="37">
        <v>100</v>
      </c>
      <c r="AN24" s="37">
        <v>100.65912315297591</v>
      </c>
      <c r="AO24" s="37">
        <v>102.61789965954706</v>
      </c>
      <c r="AP24" s="37">
        <v>101.71642387014124</v>
      </c>
      <c r="AQ24" s="37">
        <v>102.7058403614348</v>
      </c>
      <c r="AR24" s="37">
        <v>101.81749955558988</v>
      </c>
      <c r="AS24" s="37">
        <v>102.41562048055476</v>
      </c>
      <c r="AT24" s="37">
        <v>101.80395517568236</v>
      </c>
      <c r="AU24" s="37">
        <v>93.807459982956857</v>
      </c>
      <c r="AV24" s="37">
        <v>93.2018037144977</v>
      </c>
      <c r="AW24" s="37">
        <v>93.049169250346523</v>
      </c>
      <c r="AX24" s="37">
        <v>92.976012336754067</v>
      </c>
      <c r="AY24" s="37">
        <v>92.854055541626167</v>
      </c>
      <c r="AZ24" s="37">
        <v>92.571706606478827</v>
      </c>
      <c r="BA24" s="37">
        <v>92.551916615189882</v>
      </c>
      <c r="BB24" s="37">
        <v>92.776005089445903</v>
      </c>
      <c r="BC24" s="37">
        <v>94.66036671250518</v>
      </c>
      <c r="BD24" s="37">
        <v>95.445388561354136</v>
      </c>
      <c r="BE24" s="37">
        <v>97.410867488656322</v>
      </c>
      <c r="BF24" s="37">
        <v>92.042503600610118</v>
      </c>
      <c r="BG24" s="37">
        <v>91.058998444116426</v>
      </c>
      <c r="BH24" s="37">
        <v>91.007408166167338</v>
      </c>
      <c r="BI24" s="37">
        <v>91.821330369776803</v>
      </c>
      <c r="BJ24" s="37">
        <v>91.916543627439864</v>
      </c>
      <c r="BK24" s="37">
        <v>91.794337797764427</v>
      </c>
      <c r="BL24" s="37">
        <v>91.860234381755362</v>
      </c>
      <c r="BM24" s="37">
        <v>92.026354553347559</v>
      </c>
      <c r="BN24" s="37">
        <v>92.927147979398484</v>
      </c>
      <c r="BO24" s="37">
        <v>93.408346770145968</v>
      </c>
      <c r="BP24" s="37">
        <v>93.826842321037674</v>
      </c>
      <c r="BQ24" s="37">
        <v>93.199307949868313</v>
      </c>
      <c r="BR24" s="37">
        <v>101.41868911198273</v>
      </c>
      <c r="BS24" s="37">
        <v>104.11530506998365</v>
      </c>
      <c r="BT24" s="37">
        <v>104.79341353970892</v>
      </c>
      <c r="BU24" s="37">
        <v>106.35947879314575</v>
      </c>
      <c r="BV24" s="37">
        <v>106.41715590525496</v>
      </c>
      <c r="BW24" s="37">
        <v>105.97586006496313</v>
      </c>
      <c r="BX24" s="37">
        <v>106.36717779482596</v>
      </c>
      <c r="BY24" s="37">
        <v>105.75406639986416</v>
      </c>
      <c r="BZ24" s="37">
        <v>105.62443565180568</v>
      </c>
      <c r="CA24" s="37">
        <v>105.98895184731104</v>
      </c>
      <c r="CB24" s="37">
        <v>106.46988804366721</v>
      </c>
      <c r="CC24" s="37">
        <v>106.12035657712323</v>
      </c>
      <c r="CD24" s="37">
        <v>106.59898844941387</v>
      </c>
      <c r="CE24" s="37">
        <v>107.33900008123859</v>
      </c>
      <c r="CF24" s="37">
        <v>107.5379807258674</v>
      </c>
      <c r="CG24" s="72">
        <f t="shared" si="0"/>
        <v>0.18537590668647397</v>
      </c>
      <c r="CH24" s="72">
        <f t="shared" si="1"/>
        <v>2.6190264191732666</v>
      </c>
    </row>
    <row r="25" spans="1:86" s="36" customFormat="1" ht="13">
      <c r="A25" s="3" t="s">
        <v>20</v>
      </c>
      <c r="B25" s="35">
        <v>4.3459495819976999</v>
      </c>
      <c r="C25" s="35">
        <v>79.078441100913636</v>
      </c>
      <c r="D25" s="35">
        <v>82.706049235556776</v>
      </c>
      <c r="E25" s="35">
        <v>78.288031472680814</v>
      </c>
      <c r="F25" s="35">
        <v>69.399897051420183</v>
      </c>
      <c r="G25" s="35">
        <v>85.037759009251175</v>
      </c>
      <c r="H25" s="35">
        <v>78.886183033339421</v>
      </c>
      <c r="I25" s="35">
        <v>78.680772662238141</v>
      </c>
      <c r="J25" s="35">
        <v>76.957611898556493</v>
      </c>
      <c r="K25" s="35">
        <v>68.293093656011223</v>
      </c>
      <c r="L25" s="35">
        <v>74.503460728271094</v>
      </c>
      <c r="M25" s="35">
        <v>69.444527388722051</v>
      </c>
      <c r="N25" s="35">
        <v>65.518852096401261</v>
      </c>
      <c r="O25" s="35">
        <v>67.379216436803262</v>
      </c>
      <c r="P25" s="35">
        <v>69.965523906214813</v>
      </c>
      <c r="Q25" s="35">
        <v>70.06795894314466</v>
      </c>
      <c r="R25" s="35">
        <v>69.714082109599687</v>
      </c>
      <c r="S25" s="35">
        <v>67.802201262817974</v>
      </c>
      <c r="T25" s="35">
        <v>69.256375880341508</v>
      </c>
      <c r="U25" s="35">
        <v>71.47945088759829</v>
      </c>
      <c r="V25" s="35">
        <v>72.62195517561986</v>
      </c>
      <c r="W25" s="35">
        <v>72.380588536657527</v>
      </c>
      <c r="X25" s="35">
        <v>72.310901790795327</v>
      </c>
      <c r="Y25" s="35">
        <v>71.863854339199548</v>
      </c>
      <c r="Z25" s="35">
        <v>73.61225971368394</v>
      </c>
      <c r="AA25" s="35">
        <v>76.476279629072437</v>
      </c>
      <c r="AB25" s="35">
        <v>77.790230300995376</v>
      </c>
      <c r="AC25" s="35">
        <v>78.271808271965085</v>
      </c>
      <c r="AD25" s="35">
        <v>78.252055204723604</v>
      </c>
      <c r="AE25" s="35">
        <v>78.786157240585482</v>
      </c>
      <c r="AF25" s="35">
        <v>78.994507490870589</v>
      </c>
      <c r="AG25" s="35">
        <v>79.688306277931162</v>
      </c>
      <c r="AH25" s="35">
        <v>80.15838338562628</v>
      </c>
      <c r="AI25" s="35">
        <v>82.793675106947788</v>
      </c>
      <c r="AJ25" s="35">
        <v>84.544271717237038</v>
      </c>
      <c r="AK25" s="35">
        <v>85.794296248573374</v>
      </c>
      <c r="AL25" s="35">
        <v>92.986239364456736</v>
      </c>
      <c r="AM25" s="35">
        <v>100</v>
      </c>
      <c r="AN25" s="35">
        <v>101.67434625389637</v>
      </c>
      <c r="AO25" s="35">
        <v>103.90550902202197</v>
      </c>
      <c r="AP25" s="35">
        <v>101.87949334408673</v>
      </c>
      <c r="AQ25" s="35">
        <v>103.18254453908246</v>
      </c>
      <c r="AR25" s="35">
        <v>103.50592478057351</v>
      </c>
      <c r="AS25" s="35">
        <v>104.24612909723056</v>
      </c>
      <c r="AT25" s="35">
        <v>103.57378348811264</v>
      </c>
      <c r="AU25" s="35">
        <v>101.90900090724035</v>
      </c>
      <c r="AV25" s="35">
        <v>101.39900946983587</v>
      </c>
      <c r="AW25" s="35">
        <v>101.32476565820735</v>
      </c>
      <c r="AX25" s="35">
        <v>101.26038661875511</v>
      </c>
      <c r="AY25" s="35">
        <v>100.19652856455291</v>
      </c>
      <c r="AZ25" s="35">
        <v>100.69906239328606</v>
      </c>
      <c r="BA25" s="35">
        <v>100.66447937545296</v>
      </c>
      <c r="BB25" s="35">
        <v>100.61712942558725</v>
      </c>
      <c r="BC25" s="35">
        <v>101.52939113869633</v>
      </c>
      <c r="BD25" s="35">
        <v>101.69696275464055</v>
      </c>
      <c r="BE25" s="35">
        <v>102.81263722349104</v>
      </c>
      <c r="BF25" s="35">
        <v>99.151405302024827</v>
      </c>
      <c r="BG25" s="35">
        <v>98.862600069889496</v>
      </c>
      <c r="BH25" s="35">
        <v>99.021003075489091</v>
      </c>
      <c r="BI25" s="35">
        <v>99.383627452143728</v>
      </c>
      <c r="BJ25" s="35">
        <v>99.441600101894366</v>
      </c>
      <c r="BK25" s="35">
        <v>99.210949749256102</v>
      </c>
      <c r="BL25" s="35">
        <v>99.14186862174661</v>
      </c>
      <c r="BM25" s="35">
        <v>98.777406726976622</v>
      </c>
      <c r="BN25" s="35">
        <v>99.068598933280327</v>
      </c>
      <c r="BO25" s="35">
        <v>99.729278990622731</v>
      </c>
      <c r="BP25" s="35">
        <v>99.842761059408957</v>
      </c>
      <c r="BQ25" s="35">
        <v>100.07212317739891</v>
      </c>
      <c r="BR25" s="35">
        <v>111.62150812628474</v>
      </c>
      <c r="BS25" s="35">
        <v>112.25642031844421</v>
      </c>
      <c r="BT25" s="35">
        <v>112.68567497185818</v>
      </c>
      <c r="BU25" s="35">
        <v>113.11631156636561</v>
      </c>
      <c r="BV25" s="35">
        <v>112.92190674621806</v>
      </c>
      <c r="BW25" s="35">
        <v>112.81315909260441</v>
      </c>
      <c r="BX25" s="35">
        <v>112.59276150516592</v>
      </c>
      <c r="BY25" s="35">
        <v>113.32783290206854</v>
      </c>
      <c r="BZ25" s="35">
        <v>113.36631824776263</v>
      </c>
      <c r="CA25" s="35">
        <v>113.22583630354666</v>
      </c>
      <c r="CB25" s="35">
        <v>113.33801535450286</v>
      </c>
      <c r="CC25" s="35">
        <v>113.34411622538082</v>
      </c>
      <c r="CD25" s="35">
        <v>114.08181160095668</v>
      </c>
      <c r="CE25" s="35">
        <v>114.50484922039001</v>
      </c>
      <c r="CF25" s="35">
        <v>114.83014784472429</v>
      </c>
      <c r="CG25" s="73">
        <f t="shared" si="0"/>
        <v>0.28409157039992294</v>
      </c>
      <c r="CH25" s="73">
        <f t="shared" si="1"/>
        <v>1.9030572194750306</v>
      </c>
    </row>
    <row r="26" spans="1:86" ht="13.5" customHeight="1">
      <c r="A26" s="3" t="s">
        <v>21</v>
      </c>
      <c r="B26" s="53">
        <v>3.4135810923262686</v>
      </c>
      <c r="C26" s="53">
        <v>74.44770509821727</v>
      </c>
      <c r="D26" s="53">
        <v>76.487820779611823</v>
      </c>
      <c r="E26" s="53">
        <v>72.332921246298227</v>
      </c>
      <c r="F26" s="53">
        <v>67.55845687800138</v>
      </c>
      <c r="G26" s="53">
        <v>83.021569644943071</v>
      </c>
      <c r="H26" s="53">
        <v>76.206275418587182</v>
      </c>
      <c r="I26" s="53">
        <v>74.795809184331929</v>
      </c>
      <c r="J26" s="53">
        <v>72.565665888727764</v>
      </c>
      <c r="K26" s="53">
        <v>64.145489048482332</v>
      </c>
      <c r="L26" s="53">
        <v>72.644789903807137</v>
      </c>
      <c r="M26" s="53">
        <v>68.227992499685271</v>
      </c>
      <c r="N26" s="53">
        <v>63.91063703621856</v>
      </c>
      <c r="O26" s="53">
        <v>67.018678714259622</v>
      </c>
      <c r="P26" s="53">
        <v>69.272105232439586</v>
      </c>
      <c r="Q26" s="53">
        <v>69.305967147828227</v>
      </c>
      <c r="R26" s="53">
        <v>69.735213060881918</v>
      </c>
      <c r="S26" s="53">
        <v>67.735022271063997</v>
      </c>
      <c r="T26" s="53">
        <v>69.206198730730534</v>
      </c>
      <c r="U26" s="53">
        <v>71.563359856283398</v>
      </c>
      <c r="V26" s="53">
        <v>72.71290544643827</v>
      </c>
      <c r="W26" s="53">
        <v>72.347016677744662</v>
      </c>
      <c r="X26" s="53">
        <v>72.242716525406976</v>
      </c>
      <c r="Y26" s="53">
        <v>71.807953603026746</v>
      </c>
      <c r="Z26" s="53">
        <v>73.796662435979655</v>
      </c>
      <c r="AA26" s="53">
        <v>76.975800592117551</v>
      </c>
      <c r="AB26" s="53">
        <v>78.397862830015299</v>
      </c>
      <c r="AC26" s="53">
        <v>78.868452159990397</v>
      </c>
      <c r="AD26" s="53">
        <v>78.612841332771424</v>
      </c>
      <c r="AE26" s="53">
        <v>79.095443663485554</v>
      </c>
      <c r="AF26" s="53">
        <v>79.275754307728974</v>
      </c>
      <c r="AG26" s="53">
        <v>79.747834873998059</v>
      </c>
      <c r="AH26" s="53">
        <v>80.05985941785454</v>
      </c>
      <c r="AI26" s="53">
        <v>82.763549139685239</v>
      </c>
      <c r="AJ26" s="53">
        <v>84.339454062970418</v>
      </c>
      <c r="AK26" s="53">
        <v>85.417220482771668</v>
      </c>
      <c r="AL26" s="53">
        <v>93.212722561324398</v>
      </c>
      <c r="AM26" s="53">
        <v>100</v>
      </c>
      <c r="AN26" s="53">
        <v>101.78312601834902</v>
      </c>
      <c r="AO26" s="53">
        <v>104.05798132668538</v>
      </c>
      <c r="AP26" s="53">
        <v>102.63788911079148</v>
      </c>
      <c r="AQ26" s="53">
        <v>103.78542063194247</v>
      </c>
      <c r="AR26" s="53">
        <v>103.91683687951812</v>
      </c>
      <c r="AS26" s="53">
        <v>104.05329481202554</v>
      </c>
      <c r="AT26" s="53">
        <v>103.95014365232217</v>
      </c>
      <c r="AU26" s="53">
        <v>102.45358122974132</v>
      </c>
      <c r="AV26" s="53">
        <v>101.9486016939192</v>
      </c>
      <c r="AW26" s="53">
        <v>101.86304120680977</v>
      </c>
      <c r="AX26" s="53">
        <v>101.7843678413987</v>
      </c>
      <c r="AY26" s="53">
        <v>100.49964946073547</v>
      </c>
      <c r="AZ26" s="53">
        <v>101.19810657982626</v>
      </c>
      <c r="BA26" s="53">
        <v>101.1629247676248</v>
      </c>
      <c r="BB26" s="53">
        <v>101.04883856105516</v>
      </c>
      <c r="BC26" s="53">
        <v>101.53959331514996</v>
      </c>
      <c r="BD26" s="53">
        <v>101.73158609864055</v>
      </c>
      <c r="BE26" s="53">
        <v>102.88147642821765</v>
      </c>
      <c r="BF26" s="53">
        <v>98.262674988711893</v>
      </c>
      <c r="BG26" s="53">
        <v>98.114591399562187</v>
      </c>
      <c r="BH26" s="53">
        <v>98.336225185029846</v>
      </c>
      <c r="BI26" s="53">
        <v>99.180453075112027</v>
      </c>
      <c r="BJ26" s="53">
        <v>99.24678556651655</v>
      </c>
      <c r="BK26" s="53">
        <v>98.979499100495175</v>
      </c>
      <c r="BL26" s="53">
        <v>98.922739296768299</v>
      </c>
      <c r="BM26" s="53">
        <v>98.625987122711692</v>
      </c>
      <c r="BN26" s="53">
        <v>98.819866600938951</v>
      </c>
      <c r="BO26" s="53">
        <v>99.266040461082326</v>
      </c>
      <c r="BP26" s="53">
        <v>99.28548466058767</v>
      </c>
      <c r="BQ26" s="53">
        <v>99.650091883362307</v>
      </c>
      <c r="BR26" s="53">
        <v>107.09254205515161</v>
      </c>
      <c r="BS26" s="53">
        <v>107.4639821021651</v>
      </c>
      <c r="BT26" s="53">
        <v>107.80378947285524</v>
      </c>
      <c r="BU26" s="53">
        <v>108.31670648392068</v>
      </c>
      <c r="BV26" s="53">
        <v>108.10020716473237</v>
      </c>
      <c r="BW26" s="53">
        <v>108.07070021086872</v>
      </c>
      <c r="BX26" s="53">
        <v>107.67091723251605</v>
      </c>
      <c r="BY26" s="53">
        <v>108.13571155687185</v>
      </c>
      <c r="BZ26" s="53">
        <v>108.43219120565659</v>
      </c>
      <c r="CA26" s="53">
        <v>108.18879721346019</v>
      </c>
      <c r="CB26" s="53">
        <v>108.2720067334475</v>
      </c>
      <c r="CC26" s="53">
        <v>108.35726523632285</v>
      </c>
      <c r="CD26" s="53">
        <v>108.88115002606435</v>
      </c>
      <c r="CE26" s="53">
        <v>109.42493045902569</v>
      </c>
      <c r="CF26" s="53">
        <v>109.73882867902067</v>
      </c>
      <c r="CG26" s="86">
        <f t="shared" si="0"/>
        <v>0.28686170388978383</v>
      </c>
      <c r="CH26" s="86">
        <f t="shared" si="1"/>
        <v>1.7949639948906082</v>
      </c>
    </row>
    <row r="27" spans="1:86">
      <c r="A27" s="1" t="s">
        <v>22</v>
      </c>
      <c r="B27" s="37">
        <v>8.4775277042682798E-2</v>
      </c>
      <c r="C27" s="37">
        <v>70.242119287404137</v>
      </c>
      <c r="D27" s="37">
        <v>67.933850412860437</v>
      </c>
      <c r="E27" s="37">
        <v>64.489714324324964</v>
      </c>
      <c r="F27" s="37">
        <v>69.736991566675371</v>
      </c>
      <c r="G27" s="37">
        <v>90.284097823759652</v>
      </c>
      <c r="H27" s="37">
        <v>81.053885147156834</v>
      </c>
      <c r="I27" s="37">
        <v>78.822723386341167</v>
      </c>
      <c r="J27" s="37">
        <v>81.819730850457489</v>
      </c>
      <c r="K27" s="37">
        <v>76.811275023253827</v>
      </c>
      <c r="L27" s="37">
        <v>83.67965445680511</v>
      </c>
      <c r="M27" s="37">
        <v>78.393703512509589</v>
      </c>
      <c r="N27" s="37">
        <v>68.803691311232555</v>
      </c>
      <c r="O27" s="37">
        <v>77.450166099460091</v>
      </c>
      <c r="P27" s="37">
        <v>80.046275531845893</v>
      </c>
      <c r="Q27" s="37">
        <v>80.238673932607426</v>
      </c>
      <c r="R27" s="37">
        <v>80.408833162711417</v>
      </c>
      <c r="S27" s="37">
        <v>81.726335000638144</v>
      </c>
      <c r="T27" s="37">
        <v>82.261488690252492</v>
      </c>
      <c r="U27" s="37">
        <v>85.198395341332017</v>
      </c>
      <c r="V27" s="37">
        <v>86.470073216284575</v>
      </c>
      <c r="W27" s="37">
        <v>87.057965004578705</v>
      </c>
      <c r="X27" s="37">
        <v>86.803297540592837</v>
      </c>
      <c r="Y27" s="37">
        <v>85.604849157506777</v>
      </c>
      <c r="Z27" s="37">
        <v>87.341339497904869</v>
      </c>
      <c r="AA27" s="37">
        <v>93.367826125567731</v>
      </c>
      <c r="AB27" s="37">
        <v>96.314862936113201</v>
      </c>
      <c r="AC27" s="37">
        <v>95.952550880949545</v>
      </c>
      <c r="AD27" s="37">
        <v>94.33137230448304</v>
      </c>
      <c r="AE27" s="37">
        <v>94.33137230448304</v>
      </c>
      <c r="AF27" s="37">
        <v>94.30522407817611</v>
      </c>
      <c r="AG27" s="37">
        <v>94.326075743277656</v>
      </c>
      <c r="AH27" s="37">
        <v>94.528082989927483</v>
      </c>
      <c r="AI27" s="37">
        <v>94.604339263090935</v>
      </c>
      <c r="AJ27" s="37">
        <v>94.934852953758153</v>
      </c>
      <c r="AK27" s="37">
        <v>95.309590371842262</v>
      </c>
      <c r="AL27" s="37">
        <v>95.895566066386223</v>
      </c>
      <c r="AM27" s="37">
        <v>100</v>
      </c>
      <c r="AN27" s="37">
        <v>100.07403317940107</v>
      </c>
      <c r="AO27" s="37">
        <v>100.07403317940107</v>
      </c>
      <c r="AP27" s="37">
        <v>100.61030286982394</v>
      </c>
      <c r="AQ27" s="37">
        <v>100.54901830811691</v>
      </c>
      <c r="AR27" s="37">
        <v>100.74823210069087</v>
      </c>
      <c r="AS27" s="37">
        <v>97.703886685017011</v>
      </c>
      <c r="AT27" s="37">
        <v>100.81262787577469</v>
      </c>
      <c r="AU27" s="37">
        <v>100.35883126225391</v>
      </c>
      <c r="AV27" s="37">
        <v>100.25794011727726</v>
      </c>
      <c r="AW27" s="37">
        <v>100.0768280122165</v>
      </c>
      <c r="AX27" s="37">
        <v>100.0768280122165</v>
      </c>
      <c r="AY27" s="37">
        <v>99.976668977293613</v>
      </c>
      <c r="AZ27" s="37">
        <v>99.592973806399655</v>
      </c>
      <c r="BA27" s="37">
        <v>99.592973806399655</v>
      </c>
      <c r="BB27" s="37">
        <v>99.592973806399655</v>
      </c>
      <c r="BC27" s="37">
        <v>101.74221035841782</v>
      </c>
      <c r="BD27" s="37">
        <v>100.2307129670891</v>
      </c>
      <c r="BE27" s="37">
        <v>99.924061964233672</v>
      </c>
      <c r="BF27" s="37">
        <v>83.781132952096513</v>
      </c>
      <c r="BG27" s="37">
        <v>83.997498397975363</v>
      </c>
      <c r="BH27" s="37">
        <v>84.093356348089884</v>
      </c>
      <c r="BI27" s="37">
        <v>84.126347295370223</v>
      </c>
      <c r="BJ27" s="37">
        <v>84.126347295370223</v>
      </c>
      <c r="BK27" s="37">
        <v>84.395365381713802</v>
      </c>
      <c r="BL27" s="37">
        <v>84.395365381713802</v>
      </c>
      <c r="BM27" s="37">
        <v>83.34772492940462</v>
      </c>
      <c r="BN27" s="37">
        <v>83.102194471080097</v>
      </c>
      <c r="BO27" s="37">
        <v>83.245507111581119</v>
      </c>
      <c r="BP27" s="37">
        <v>83.245507111581119</v>
      </c>
      <c r="BQ27" s="37">
        <v>82.506920016528127</v>
      </c>
      <c r="BR27" s="37">
        <v>83.37382891063146</v>
      </c>
      <c r="BS27" s="37">
        <v>83.459010273908802</v>
      </c>
      <c r="BT27" s="37">
        <v>83.726831067938619</v>
      </c>
      <c r="BU27" s="37">
        <v>82.399597065879973</v>
      </c>
      <c r="BV27" s="37">
        <v>83.468247204513105</v>
      </c>
      <c r="BW27" s="37">
        <v>83.175512964504307</v>
      </c>
      <c r="BX27" s="37">
        <v>82.556157922410478</v>
      </c>
      <c r="BY27" s="37">
        <v>85.151383142226052</v>
      </c>
      <c r="BZ27" s="37">
        <v>85.151383142226052</v>
      </c>
      <c r="CA27" s="37">
        <v>85.099291235218075</v>
      </c>
      <c r="CB27" s="37">
        <v>84.742081183433342</v>
      </c>
      <c r="CC27" s="37">
        <v>84.742081183433342</v>
      </c>
      <c r="CD27" s="37">
        <v>85.630084137043823</v>
      </c>
      <c r="CE27" s="37">
        <v>84.647458009483657</v>
      </c>
      <c r="CF27" s="37">
        <v>84.756362867601425</v>
      </c>
      <c r="CG27" s="72">
        <f t="shared" si="0"/>
        <v>0.1286569740884147</v>
      </c>
      <c r="CH27" s="72">
        <f t="shared" si="1"/>
        <v>1.2296318713261911</v>
      </c>
    </row>
    <row r="28" spans="1:86">
      <c r="A28" s="1" t="s">
        <v>23</v>
      </c>
      <c r="B28" s="37">
        <v>2.5666285834929425</v>
      </c>
      <c r="C28" s="37">
        <v>77.014488560833001</v>
      </c>
      <c r="D28" s="37">
        <v>80.618531192431192</v>
      </c>
      <c r="E28" s="37">
        <v>76.128837330193321</v>
      </c>
      <c r="F28" s="37">
        <v>64.96265160169807</v>
      </c>
      <c r="G28" s="37">
        <v>79.451408113938044</v>
      </c>
      <c r="H28" s="37">
        <v>74.071207420540517</v>
      </c>
      <c r="I28" s="37">
        <v>73.70355830838399</v>
      </c>
      <c r="J28" s="37">
        <v>70.920205358222347</v>
      </c>
      <c r="K28" s="37">
        <v>63.070059814235812</v>
      </c>
      <c r="L28" s="37">
        <v>65.787536391592582</v>
      </c>
      <c r="M28" s="37">
        <v>61.895917320376881</v>
      </c>
      <c r="N28" s="37">
        <v>58.604651723143924</v>
      </c>
      <c r="O28" s="37">
        <v>58.353377788321858</v>
      </c>
      <c r="P28" s="37">
        <v>61.347130012286556</v>
      </c>
      <c r="Q28" s="37">
        <v>61.946617335497209</v>
      </c>
      <c r="R28" s="37">
        <v>62.619362727991287</v>
      </c>
      <c r="S28" s="37">
        <v>59.987754387584509</v>
      </c>
      <c r="T28" s="37">
        <v>61.861807309910368</v>
      </c>
      <c r="U28" s="37">
        <v>64.957418214275762</v>
      </c>
      <c r="V28" s="37">
        <v>66.015143346867973</v>
      </c>
      <c r="W28" s="37">
        <v>66.219509550898422</v>
      </c>
      <c r="X28" s="37">
        <v>66.084753039687143</v>
      </c>
      <c r="Y28" s="37">
        <v>65.998994569275155</v>
      </c>
      <c r="Z28" s="37">
        <v>67.364893240040814</v>
      </c>
      <c r="AA28" s="37">
        <v>70.896453219960705</v>
      </c>
      <c r="AB28" s="37">
        <v>72.498533271557307</v>
      </c>
      <c r="AC28" s="37">
        <v>73.145423665640266</v>
      </c>
      <c r="AD28" s="37">
        <v>72.825813457825674</v>
      </c>
      <c r="AE28" s="37">
        <v>73.474204168541576</v>
      </c>
      <c r="AF28" s="37">
        <v>73.664278214575873</v>
      </c>
      <c r="AG28" s="37">
        <v>74.210806036961898</v>
      </c>
      <c r="AH28" s="37">
        <v>74.395518766351699</v>
      </c>
      <c r="AI28" s="37">
        <v>78.137190474581658</v>
      </c>
      <c r="AJ28" s="37">
        <v>80.05038798099261</v>
      </c>
      <c r="AK28" s="37">
        <v>81.248383453933016</v>
      </c>
      <c r="AL28" s="37">
        <v>91.808076724817369</v>
      </c>
      <c r="AM28" s="37">
        <v>100</v>
      </c>
      <c r="AN28" s="37">
        <v>102.1085277616627</v>
      </c>
      <c r="AO28" s="37">
        <v>104.94095996530291</v>
      </c>
      <c r="AP28" s="37">
        <v>103.07528815996004</v>
      </c>
      <c r="AQ28" s="37">
        <v>104.49053860930874</v>
      </c>
      <c r="AR28" s="37">
        <v>104.51781608287446</v>
      </c>
      <c r="AS28" s="37">
        <v>104.82000462050495</v>
      </c>
      <c r="AT28" s="37">
        <v>104.55998665672119</v>
      </c>
      <c r="AU28" s="37">
        <v>103.36094786521339</v>
      </c>
      <c r="AV28" s="37">
        <v>102.78702965501489</v>
      </c>
      <c r="AW28" s="37">
        <v>102.6962637656208</v>
      </c>
      <c r="AX28" s="37">
        <v>102.57397060372422</v>
      </c>
      <c r="AY28" s="37">
        <v>101.02601980761717</v>
      </c>
      <c r="AZ28" s="37">
        <v>101.99566473084455</v>
      </c>
      <c r="BA28" s="37">
        <v>101.94887339933007</v>
      </c>
      <c r="BB28" s="37">
        <v>101.83018660456601</v>
      </c>
      <c r="BC28" s="37">
        <v>102.28332886161998</v>
      </c>
      <c r="BD28" s="37">
        <v>102.60003405200317</v>
      </c>
      <c r="BE28" s="37">
        <v>103.79880409735014</v>
      </c>
      <c r="BF28" s="37">
        <v>98.691438376329714</v>
      </c>
      <c r="BG28" s="37">
        <v>98.620306480120078</v>
      </c>
      <c r="BH28" s="37">
        <v>98.859705015441364</v>
      </c>
      <c r="BI28" s="37">
        <v>100.00731894715862</v>
      </c>
      <c r="BJ28" s="37">
        <v>100.10510361307871</v>
      </c>
      <c r="BK28" s="37">
        <v>99.751591690372351</v>
      </c>
      <c r="BL28" s="37">
        <v>99.672071730015148</v>
      </c>
      <c r="BM28" s="37">
        <v>99.360011654581839</v>
      </c>
      <c r="BN28" s="37">
        <v>99.616229034043158</v>
      </c>
      <c r="BO28" s="37">
        <v>99.957963974563683</v>
      </c>
      <c r="BP28" s="37">
        <v>99.924979809933092</v>
      </c>
      <c r="BQ28" s="37">
        <v>100.31187607503777</v>
      </c>
      <c r="BR28" s="37">
        <v>107.3750714491389</v>
      </c>
      <c r="BS28" s="37">
        <v>107.70541423345684</v>
      </c>
      <c r="BT28" s="37">
        <v>107.96159794739816</v>
      </c>
      <c r="BU28" s="37">
        <v>108.35613795912845</v>
      </c>
      <c r="BV28" s="37">
        <v>108.1275273584718</v>
      </c>
      <c r="BW28" s="37">
        <v>108.00485540975633</v>
      </c>
      <c r="BX28" s="37">
        <v>107.32998271849627</v>
      </c>
      <c r="BY28" s="37">
        <v>107.73352285386474</v>
      </c>
      <c r="BZ28" s="37">
        <v>108.16515069228703</v>
      </c>
      <c r="CA28" s="37">
        <v>107.86565231530362</v>
      </c>
      <c r="CB28" s="37">
        <v>108.05027746624725</v>
      </c>
      <c r="CC28" s="37">
        <v>108.0999442492454</v>
      </c>
      <c r="CD28" s="37">
        <v>108.71287673847385</v>
      </c>
      <c r="CE28" s="37">
        <v>109.37149309338487</v>
      </c>
      <c r="CF28" s="37">
        <v>109.69352059871905</v>
      </c>
      <c r="CG28" s="72">
        <f t="shared" si="0"/>
        <v>0.29443458823334367</v>
      </c>
      <c r="CH28" s="72">
        <f t="shared" si="1"/>
        <v>1.6042024981556295</v>
      </c>
    </row>
    <row r="29" spans="1:86" ht="13.5" customHeight="1">
      <c r="A29" s="1" t="s">
        <v>24</v>
      </c>
      <c r="B29" s="37">
        <v>0.34384549919026092</v>
      </c>
      <c r="C29" s="37">
        <v>70.21437774566634</v>
      </c>
      <c r="D29" s="37">
        <v>67.739461617911388</v>
      </c>
      <c r="E29" s="37">
        <v>61.257996214405409</v>
      </c>
      <c r="F29" s="37">
        <v>76.136408190425414</v>
      </c>
      <c r="G29" s="37">
        <v>92.26458038111592</v>
      </c>
      <c r="H29" s="37">
        <v>86.131155723978637</v>
      </c>
      <c r="I29" s="37">
        <v>76.246050174875222</v>
      </c>
      <c r="J29" s="37">
        <v>73.053374961348453</v>
      </c>
      <c r="K29" s="37">
        <v>62.618442557388498</v>
      </c>
      <c r="L29" s="37">
        <v>89.875574726280661</v>
      </c>
      <c r="M29" s="37">
        <v>84.985889863825378</v>
      </c>
      <c r="N29" s="37">
        <v>76.046299699587124</v>
      </c>
      <c r="O29" s="37">
        <v>89.50266167707727</v>
      </c>
      <c r="P29" s="37">
        <v>88.319840572631023</v>
      </c>
      <c r="Q29" s="37">
        <v>84.54974442725657</v>
      </c>
      <c r="R29" s="37">
        <v>82.711531373199549</v>
      </c>
      <c r="S29" s="37">
        <v>79.85444271173165</v>
      </c>
      <c r="T29" s="37">
        <v>80.999559072487315</v>
      </c>
      <c r="U29" s="37">
        <v>81.502563984148381</v>
      </c>
      <c r="V29" s="37">
        <v>82.684526383397412</v>
      </c>
      <c r="W29" s="37">
        <v>80.871119160117502</v>
      </c>
      <c r="X29" s="37">
        <v>80.381442001942347</v>
      </c>
      <c r="Y29" s="37">
        <v>80.117353314798862</v>
      </c>
      <c r="Z29" s="37">
        <v>87.94771012173662</v>
      </c>
      <c r="AA29" s="37">
        <v>90.312963505161946</v>
      </c>
      <c r="AB29" s="37">
        <v>90.945695404868886</v>
      </c>
      <c r="AC29" s="37">
        <v>91.038838878356202</v>
      </c>
      <c r="AD29" s="37">
        <v>90.98930991711417</v>
      </c>
      <c r="AE29" s="37">
        <v>91.089821750232815</v>
      </c>
      <c r="AF29" s="37">
        <v>91.491011410442496</v>
      </c>
      <c r="AG29" s="37">
        <v>92.215357416388457</v>
      </c>
      <c r="AH29" s="37">
        <v>93.065940501166168</v>
      </c>
      <c r="AI29" s="37">
        <v>93.493292385935774</v>
      </c>
      <c r="AJ29" s="37">
        <v>93.949137700656721</v>
      </c>
      <c r="AK29" s="37">
        <v>94.181195069865453</v>
      </c>
      <c r="AL29" s="37">
        <v>94.958246864843986</v>
      </c>
      <c r="AM29" s="37">
        <v>100</v>
      </c>
      <c r="AN29" s="37">
        <v>101.04468917835719</v>
      </c>
      <c r="AO29" s="37">
        <v>101.57391877567855</v>
      </c>
      <c r="AP29" s="37">
        <v>101.42067275080026</v>
      </c>
      <c r="AQ29" s="37">
        <v>101.76273681962427</v>
      </c>
      <c r="AR29" s="37">
        <v>102.15184036445572</v>
      </c>
      <c r="AS29" s="37">
        <v>101.64283410272743</v>
      </c>
      <c r="AT29" s="37">
        <v>102.15184036445572</v>
      </c>
      <c r="AU29" s="37">
        <v>97.697829983817186</v>
      </c>
      <c r="AV29" s="37">
        <v>97.527151434840576</v>
      </c>
      <c r="AW29" s="37">
        <v>97.399909676136005</v>
      </c>
      <c r="AX29" s="37">
        <v>97.531722401209691</v>
      </c>
      <c r="AY29" s="37">
        <v>97.330252876741753</v>
      </c>
      <c r="AZ29" s="37">
        <v>97.300318421324405</v>
      </c>
      <c r="BA29" s="37">
        <v>97.300318421324405</v>
      </c>
      <c r="BB29" s="37">
        <v>97.363658024388201</v>
      </c>
      <c r="BC29" s="37">
        <v>98.116948951062611</v>
      </c>
      <c r="BD29" s="37">
        <v>98.031608155381363</v>
      </c>
      <c r="BE29" s="37">
        <v>98.100182827336226</v>
      </c>
      <c r="BF29" s="37">
        <v>92.883026741846464</v>
      </c>
      <c r="BG29" s="37">
        <v>93.130955345245653</v>
      </c>
      <c r="BH29" s="37">
        <v>93.263408535031942</v>
      </c>
      <c r="BI29" s="37">
        <v>92.872091119017824</v>
      </c>
      <c r="BJ29" s="37">
        <v>92.800705627073896</v>
      </c>
      <c r="BK29" s="37">
        <v>92.719633447602291</v>
      </c>
      <c r="BL29" s="37">
        <v>92.749716756615186</v>
      </c>
      <c r="BM29" s="37">
        <v>92.704013303238767</v>
      </c>
      <c r="BN29" s="37">
        <v>92.776788384021884</v>
      </c>
      <c r="BO29" s="37">
        <v>93.299449583955223</v>
      </c>
      <c r="BP29" s="37">
        <v>93.210981310980472</v>
      </c>
      <c r="BQ29" s="37">
        <v>93.149185977454309</v>
      </c>
      <c r="BR29" s="37">
        <v>96.30609186802991</v>
      </c>
      <c r="BS29" s="37">
        <v>96.412689195213233</v>
      </c>
      <c r="BT29" s="37">
        <v>96.593894443045428</v>
      </c>
      <c r="BU29" s="37">
        <v>96.765210087272081</v>
      </c>
      <c r="BV29" s="37">
        <v>96.576798056923025</v>
      </c>
      <c r="BW29" s="37">
        <v>96.713904240795102</v>
      </c>
      <c r="BX29" s="37">
        <v>96.970728216027354</v>
      </c>
      <c r="BY29" s="37">
        <v>97.304162984665737</v>
      </c>
      <c r="BZ29" s="37">
        <v>97.191078440376472</v>
      </c>
      <c r="CA29" s="37">
        <v>97.279078080944373</v>
      </c>
      <c r="CB29" s="37">
        <v>97.025010368688058</v>
      </c>
      <c r="CC29" s="37">
        <v>97.040499923291691</v>
      </c>
      <c r="CD29" s="37">
        <v>97.065430785729816</v>
      </c>
      <c r="CE29" s="37">
        <v>97.313133875675234</v>
      </c>
      <c r="CF29" s="37">
        <v>97.501246153982692</v>
      </c>
      <c r="CG29" s="72">
        <f t="shared" si="0"/>
        <v>0.19330615592730283</v>
      </c>
      <c r="CH29" s="72">
        <f t="shared" si="1"/>
        <v>0.9393468564126124</v>
      </c>
    </row>
    <row r="30" spans="1:86">
      <c r="A30" s="1" t="s">
        <v>25</v>
      </c>
      <c r="B30" s="37">
        <v>0.20574592419288143</v>
      </c>
      <c r="C30" s="37">
        <v>66.357197213008206</v>
      </c>
      <c r="D30" s="37">
        <v>67.745306114271941</v>
      </c>
      <c r="E30" s="37">
        <v>66.615622803483106</v>
      </c>
      <c r="F30" s="37">
        <v>49.802059748738664</v>
      </c>
      <c r="G30" s="37">
        <v>73.022014054242348</v>
      </c>
      <c r="H30" s="37">
        <v>69.269064714260324</v>
      </c>
      <c r="I30" s="37">
        <v>71.984557164512552</v>
      </c>
      <c r="J30" s="37">
        <v>77.446587970052065</v>
      </c>
      <c r="K30" s="37">
        <v>68.526897409655305</v>
      </c>
      <c r="L30" s="37">
        <v>67.721885350298038</v>
      </c>
      <c r="M30" s="37">
        <v>70.931967647209987</v>
      </c>
      <c r="N30" s="37">
        <v>67.723698016008825</v>
      </c>
      <c r="O30" s="37">
        <v>79.982275213690741</v>
      </c>
      <c r="P30" s="37">
        <v>86.458166937915735</v>
      </c>
      <c r="Q30" s="37">
        <v>85.827504872907099</v>
      </c>
      <c r="R30" s="37">
        <v>88.046694208308011</v>
      </c>
      <c r="S30" s="37">
        <v>90.438286213617474</v>
      </c>
      <c r="T30" s="37">
        <v>90.332062246688352</v>
      </c>
      <c r="U30" s="37">
        <v>87.703412602152468</v>
      </c>
      <c r="V30" s="37">
        <v>89.108310024769352</v>
      </c>
      <c r="W30" s="37">
        <v>89.108310024769352</v>
      </c>
      <c r="X30" s="37">
        <v>89.886854748795074</v>
      </c>
      <c r="Y30" s="37">
        <v>88.33975093054238</v>
      </c>
      <c r="Z30" s="37">
        <v>89.987964938786874</v>
      </c>
      <c r="AA30" s="37">
        <v>92.540708738003531</v>
      </c>
      <c r="AB30" s="37">
        <v>93.148169354247969</v>
      </c>
      <c r="AC30" s="37">
        <v>93.148169354247969</v>
      </c>
      <c r="AD30" s="37">
        <v>93.582286798603789</v>
      </c>
      <c r="AE30" s="37">
        <v>93.582286798603789</v>
      </c>
      <c r="AF30" s="37">
        <v>93.582286798603789</v>
      </c>
      <c r="AG30" s="37">
        <v>94.66578449957224</v>
      </c>
      <c r="AH30" s="37">
        <v>95.872639137022588</v>
      </c>
      <c r="AI30" s="37">
        <v>95.872639135665011</v>
      </c>
      <c r="AJ30" s="37">
        <v>96.354581685374697</v>
      </c>
      <c r="AK30" s="37">
        <v>96.969627575838672</v>
      </c>
      <c r="AL30" s="37">
        <v>97.239715762962135</v>
      </c>
      <c r="AM30" s="37">
        <v>100</v>
      </c>
      <c r="AN30" s="37">
        <v>101.50452450122059</v>
      </c>
      <c r="AO30" s="37">
        <v>101.50452450122059</v>
      </c>
      <c r="AP30" s="37">
        <v>101.93133110960228</v>
      </c>
      <c r="AQ30" s="37">
        <v>102.76900443520164</v>
      </c>
      <c r="AR30" s="37">
        <v>102.88604186701787</v>
      </c>
      <c r="AS30" s="37">
        <v>103.15843767488469</v>
      </c>
      <c r="AT30" s="37">
        <v>102.88604186701787</v>
      </c>
      <c r="AU30" s="37">
        <v>102.88604186701787</v>
      </c>
      <c r="AV30" s="37">
        <v>102.88604186701787</v>
      </c>
      <c r="AW30" s="37">
        <v>102.88604186701787</v>
      </c>
      <c r="AX30" s="37">
        <v>102.88604186701787</v>
      </c>
      <c r="AY30" s="37">
        <v>102.88604186701787</v>
      </c>
      <c r="AZ30" s="37">
        <v>102.79298110655243</v>
      </c>
      <c r="BA30" s="37">
        <v>102.79298110655243</v>
      </c>
      <c r="BB30" s="37">
        <v>102.27488270159584</v>
      </c>
      <c r="BC30" s="37">
        <v>102.34488749510349</v>
      </c>
      <c r="BD30" s="37">
        <v>102.34488749510349</v>
      </c>
      <c r="BE30" s="37">
        <v>102.34488749510349</v>
      </c>
      <c r="BF30" s="37">
        <v>109.37456241733453</v>
      </c>
      <c r="BG30" s="37">
        <v>107.30153103805026</v>
      </c>
      <c r="BH30" s="37">
        <v>107.73142027546299</v>
      </c>
      <c r="BI30" s="37">
        <v>107.73142027546299</v>
      </c>
      <c r="BJ30" s="37">
        <v>107.73142027546299</v>
      </c>
      <c r="BK30" s="37">
        <v>107.73142027546299</v>
      </c>
      <c r="BL30" s="37">
        <v>107.73142027546299</v>
      </c>
      <c r="BM30" s="37">
        <v>107.73142027546299</v>
      </c>
      <c r="BN30" s="37">
        <v>107.73142027546299</v>
      </c>
      <c r="BO30" s="37">
        <v>107.94631906981458</v>
      </c>
      <c r="BP30" s="37">
        <v>107.94631906981458</v>
      </c>
      <c r="BQ30" s="37">
        <v>109.31658139980365</v>
      </c>
      <c r="BR30" s="37">
        <v>120.85915644746544</v>
      </c>
      <c r="BS30" s="37">
        <v>120.85915644746544</v>
      </c>
      <c r="BT30" s="37">
        <v>120.97565067097973</v>
      </c>
      <c r="BU30" s="37">
        <v>120.97565067097973</v>
      </c>
      <c r="BV30" s="37">
        <v>120.97565067097973</v>
      </c>
      <c r="BW30" s="37">
        <v>120.81066250193579</v>
      </c>
      <c r="BX30" s="37">
        <v>120.81066250193579</v>
      </c>
      <c r="BY30" s="37">
        <v>120.81066250193579</v>
      </c>
      <c r="BZ30" s="37">
        <v>120.81066250193579</v>
      </c>
      <c r="CA30" s="37">
        <v>120.18487618257655</v>
      </c>
      <c r="CB30" s="37">
        <v>120.18487618257655</v>
      </c>
      <c r="CC30" s="37">
        <v>120.18487618257655</v>
      </c>
      <c r="CD30" s="37">
        <v>121.19340042104058</v>
      </c>
      <c r="CE30" s="37">
        <v>121.19340042104058</v>
      </c>
      <c r="CF30" s="37">
        <v>121.19340042104058</v>
      </c>
      <c r="CG30" s="72">
        <f t="shared" si="0"/>
        <v>0</v>
      </c>
      <c r="CH30" s="72">
        <f t="shared" si="1"/>
        <v>0.17999469219888908</v>
      </c>
    </row>
    <row r="31" spans="1:86">
      <c r="A31" s="1" t="s">
        <v>26</v>
      </c>
      <c r="B31" s="37">
        <v>0.21258580840750088</v>
      </c>
      <c r="C31" s="37">
        <v>64.013855595923545</v>
      </c>
      <c r="D31" s="37">
        <v>59.206449073895989</v>
      </c>
      <c r="E31" s="37">
        <v>58.759294052132439</v>
      </c>
      <c r="F31" s="37">
        <v>96.745498024003211</v>
      </c>
      <c r="G31" s="37">
        <v>111.91607300704133</v>
      </c>
      <c r="H31" s="37">
        <v>87.712179258660314</v>
      </c>
      <c r="I31" s="37">
        <v>84.779582756010143</v>
      </c>
      <c r="J31" s="37">
        <v>80.43898133849099</v>
      </c>
      <c r="K31" s="37">
        <v>68.495822610871798</v>
      </c>
      <c r="L31" s="37">
        <v>116.63664361399586</v>
      </c>
      <c r="M31" s="37">
        <v>100.84190171492051</v>
      </c>
      <c r="N31" s="37">
        <v>93.924123558246421</v>
      </c>
      <c r="O31" s="37">
        <v>104.92800707527719</v>
      </c>
      <c r="P31" s="37">
        <v>100.75233462351244</v>
      </c>
      <c r="Q31" s="37">
        <v>101.28214449838093</v>
      </c>
      <c r="R31" s="37">
        <v>101.03439845715327</v>
      </c>
      <c r="S31" s="37">
        <v>101.3281614479281</v>
      </c>
      <c r="T31" s="37">
        <v>101.05007079832617</v>
      </c>
      <c r="U31" s="37">
        <v>103.17512126964388</v>
      </c>
      <c r="V31" s="37">
        <v>104.91551629135002</v>
      </c>
      <c r="W31" s="37">
        <v>100.27323680943188</v>
      </c>
      <c r="X31" s="37">
        <v>100.27323680943188</v>
      </c>
      <c r="Y31" s="37">
        <v>97.400506524715297</v>
      </c>
      <c r="Z31" s="37">
        <v>97.434716088537471</v>
      </c>
      <c r="AA31" s="37">
        <v>97.827400267046073</v>
      </c>
      <c r="AB31" s="37">
        <v>98.813225209835991</v>
      </c>
      <c r="AC31" s="37">
        <v>98.813225209835991</v>
      </c>
      <c r="AD31" s="37">
        <v>98.748291463798765</v>
      </c>
      <c r="AE31" s="37">
        <v>98.756560913527025</v>
      </c>
      <c r="AF31" s="37">
        <v>98.756560913527025</v>
      </c>
      <c r="AG31" s="37">
        <v>97.702686515658982</v>
      </c>
      <c r="AH31" s="37">
        <v>97.702686515658982</v>
      </c>
      <c r="AI31" s="37">
        <v>96.825786557265189</v>
      </c>
      <c r="AJ31" s="37">
        <v>98.14248799074781</v>
      </c>
      <c r="AK31" s="37">
        <v>99.948324610773085</v>
      </c>
      <c r="AL31" s="37">
        <v>100</v>
      </c>
      <c r="AM31" s="37">
        <v>100</v>
      </c>
      <c r="AN31" s="37">
        <v>100.00000000000001</v>
      </c>
      <c r="AO31" s="37">
        <v>101.47530261271119</v>
      </c>
      <c r="AP31" s="37">
        <v>100.81817252807906</v>
      </c>
      <c r="AQ31" s="37">
        <v>100.81817252807906</v>
      </c>
      <c r="AR31" s="37">
        <v>101.77698061831174</v>
      </c>
      <c r="AS31" s="37">
        <v>102.09339351280033</v>
      </c>
      <c r="AT31" s="37">
        <v>101.77698061831174</v>
      </c>
      <c r="AU31" s="37">
        <v>99.607561119895706</v>
      </c>
      <c r="AV31" s="37">
        <v>98.744316351367729</v>
      </c>
      <c r="AW31" s="37">
        <v>98.744316351367729</v>
      </c>
      <c r="AX31" s="37">
        <v>98.744316351367729</v>
      </c>
      <c r="AY31" s="37">
        <v>97.169845235783399</v>
      </c>
      <c r="AZ31" s="37">
        <v>96.96987518022226</v>
      </c>
      <c r="BA31" s="37">
        <v>96.96987518022226</v>
      </c>
      <c r="BB31" s="37">
        <v>96.96987518022226</v>
      </c>
      <c r="BC31" s="37">
        <v>97.235943084021415</v>
      </c>
      <c r="BD31" s="37">
        <v>97.235943084021415</v>
      </c>
      <c r="BE31" s="37">
        <v>101.23839160895729</v>
      </c>
      <c r="BF31" s="37">
        <v>96.807933762144216</v>
      </c>
      <c r="BG31" s="37">
        <v>96.807933762144216</v>
      </c>
      <c r="BH31" s="37">
        <v>96.807933762144216</v>
      </c>
      <c r="BI31" s="37">
        <v>97.128263511831904</v>
      </c>
      <c r="BJ31" s="37">
        <v>97.128263511831904</v>
      </c>
      <c r="BK31" s="37">
        <v>97.128263511831904</v>
      </c>
      <c r="BL31" s="37">
        <v>97.128263511831904</v>
      </c>
      <c r="BM31" s="37">
        <v>96.622508374312901</v>
      </c>
      <c r="BN31" s="37">
        <v>96.622508374312901</v>
      </c>
      <c r="BO31" s="37">
        <v>98.550508030429839</v>
      </c>
      <c r="BP31" s="37">
        <v>99.404054513015623</v>
      </c>
      <c r="BQ31" s="37">
        <v>99.655874673367236</v>
      </c>
      <c r="BR31" s="37">
        <v>117.26283528291827</v>
      </c>
      <c r="BS31" s="37">
        <v>119.0324698921458</v>
      </c>
      <c r="BT31" s="37">
        <v>120.8832621588201</v>
      </c>
      <c r="BU31" s="37">
        <v>124.60814230211591</v>
      </c>
      <c r="BV31" s="37">
        <v>123.77041016647854</v>
      </c>
      <c r="BW31" s="37">
        <v>124.83232430476387</v>
      </c>
      <c r="BX31" s="37">
        <v>126.39241974794659</v>
      </c>
      <c r="BY31" s="37">
        <v>127.40948900374472</v>
      </c>
      <c r="BZ31" s="37">
        <v>127.14189158969818</v>
      </c>
      <c r="CA31" s="37">
        <v>127.33365780290762</v>
      </c>
      <c r="CB31" s="37">
        <v>126.99412843543568</v>
      </c>
      <c r="CC31" s="37">
        <v>127.73846135225968</v>
      </c>
      <c r="CD31" s="37">
        <v>127.38001952061452</v>
      </c>
      <c r="CE31" s="37">
        <v>128.1512179984023</v>
      </c>
      <c r="CF31" s="37">
        <v>128.95596611565941</v>
      </c>
      <c r="CG31" s="72">
        <f t="shared" si="0"/>
        <v>0.62796759158945292</v>
      </c>
      <c r="CH31" s="72">
        <f t="shared" si="1"/>
        <v>6.6780990293206628</v>
      </c>
    </row>
    <row r="32" spans="1:86" s="36" customFormat="1" ht="13.5" customHeight="1">
      <c r="A32" s="3" t="s">
        <v>27</v>
      </c>
      <c r="B32" s="35">
        <v>0.93236848967143104</v>
      </c>
      <c r="C32" s="35">
        <v>102.39747765992036</v>
      </c>
      <c r="D32" s="35">
        <v>114.01923500386741</v>
      </c>
      <c r="E32" s="35">
        <v>108.27623054105163</v>
      </c>
      <c r="F32" s="35">
        <v>78.672852948749153</v>
      </c>
      <c r="G32" s="35">
        <v>95.190700889074577</v>
      </c>
      <c r="H32" s="35">
        <v>92.38141653548243</v>
      </c>
      <c r="I32" s="35">
        <v>98.244316193752439</v>
      </c>
      <c r="J32" s="35">
        <v>99.074171665458849</v>
      </c>
      <c r="K32" s="35">
        <v>89.179221351253304</v>
      </c>
      <c r="L32" s="35">
        <v>83.863185161190032</v>
      </c>
      <c r="M32" s="35">
        <v>75.570642446077514</v>
      </c>
      <c r="N32" s="35">
        <v>73.617354313178339</v>
      </c>
      <c r="O32" s="35">
        <v>69.194779303699846</v>
      </c>
      <c r="P32" s="35">
        <v>73.457378202172862</v>
      </c>
      <c r="Q32" s="35">
        <v>73.905127488771328</v>
      </c>
      <c r="R32" s="35">
        <v>69.60767279903007</v>
      </c>
      <c r="S32" s="35">
        <v>68.140495081294347</v>
      </c>
      <c r="T32" s="35">
        <v>69.509053378156963</v>
      </c>
      <c r="U32" s="35">
        <v>71.056909782414024</v>
      </c>
      <c r="V32" s="35">
        <v>72.163956125570238</v>
      </c>
      <c r="W32" s="35">
        <v>72.549646631286009</v>
      </c>
      <c r="X32" s="35">
        <v>72.654262909945913</v>
      </c>
      <c r="Y32" s="35">
        <v>72.145354150402397</v>
      </c>
      <c r="Z32" s="35">
        <v>72.683661361221226</v>
      </c>
      <c r="AA32" s="35">
        <v>73.960837679357326</v>
      </c>
      <c r="AB32" s="35">
        <v>74.7303700216778</v>
      </c>
      <c r="AC32" s="35">
        <v>75.267283585291494</v>
      </c>
      <c r="AD32" s="35">
        <v>76.435241440123249</v>
      </c>
      <c r="AE32" s="35">
        <v>77.228680977932882</v>
      </c>
      <c r="AF32" s="35">
        <v>77.578230510147463</v>
      </c>
      <c r="AG32" s="35">
        <v>79.388537621894287</v>
      </c>
      <c r="AH32" s="35">
        <v>80.654521365651476</v>
      </c>
      <c r="AI32" s="35">
        <v>82.94538069577041</v>
      </c>
      <c r="AJ32" s="35">
        <v>85.575673715751492</v>
      </c>
      <c r="AK32" s="35">
        <v>87.693139880152899</v>
      </c>
      <c r="AL32" s="35">
        <v>91.845736009335141</v>
      </c>
      <c r="AM32" s="35">
        <v>100</v>
      </c>
      <c r="AN32" s="35">
        <v>101.27608252954617</v>
      </c>
      <c r="AO32" s="35">
        <v>103.347278470402</v>
      </c>
      <c r="AP32" s="35">
        <v>99.102859986779649</v>
      </c>
      <c r="AQ32" s="35">
        <v>100.9752987404522</v>
      </c>
      <c r="AR32" s="35">
        <v>102.00149623423799</v>
      </c>
      <c r="AS32" s="35">
        <v>104.95213265400048</v>
      </c>
      <c r="AT32" s="35">
        <v>102.19585624723899</v>
      </c>
      <c r="AU32" s="35">
        <v>99.915187181513389</v>
      </c>
      <c r="AV32" s="35">
        <v>99.386846204557031</v>
      </c>
      <c r="AW32" s="35">
        <v>99.354034927251135</v>
      </c>
      <c r="AX32" s="35">
        <v>99.341990175541426</v>
      </c>
      <c r="AY32" s="35">
        <v>99.086744427314969</v>
      </c>
      <c r="AZ32" s="35">
        <v>98.871965254890384</v>
      </c>
      <c r="BA32" s="35">
        <v>98.839574538874317</v>
      </c>
      <c r="BB32" s="35">
        <v>99.036558912380428</v>
      </c>
      <c r="BC32" s="35">
        <v>101.4920390005358</v>
      </c>
      <c r="BD32" s="35">
        <v>101.57020000606984</v>
      </c>
      <c r="BE32" s="35">
        <v>102.56060360130334</v>
      </c>
      <c r="BF32" s="35">
        <v>102.40521860364272</v>
      </c>
      <c r="BG32" s="35">
        <v>101.60120426148468</v>
      </c>
      <c r="BH32" s="35">
        <v>101.52810717135841</v>
      </c>
      <c r="BI32" s="35">
        <v>100.12748808188789</v>
      </c>
      <c r="BJ32" s="35">
        <v>100.15485373695701</v>
      </c>
      <c r="BK32" s="35">
        <v>100.05833527029131</v>
      </c>
      <c r="BL32" s="35">
        <v>99.944143397016902</v>
      </c>
      <c r="BM32" s="35">
        <v>99.331783139148712</v>
      </c>
      <c r="BN32" s="35">
        <v>99.979256035205836</v>
      </c>
      <c r="BO32" s="35">
        <v>101.4252847042364</v>
      </c>
      <c r="BP32" s="35">
        <v>101.88305757231061</v>
      </c>
      <c r="BQ32" s="35">
        <v>101.61726124421746</v>
      </c>
      <c r="BR32" s="35">
        <v>128.20292751086242</v>
      </c>
      <c r="BS32" s="35">
        <v>129.80246210606114</v>
      </c>
      <c r="BT32" s="35">
        <v>130.55920053487984</v>
      </c>
      <c r="BU32" s="35">
        <v>130.68859263502426</v>
      </c>
      <c r="BV32" s="35">
        <v>130.57508004258008</v>
      </c>
      <c r="BW32" s="35">
        <v>130.17621688484357</v>
      </c>
      <c r="BX32" s="35">
        <v>130.6125838550318</v>
      </c>
      <c r="BY32" s="35">
        <v>132.33719180830201</v>
      </c>
      <c r="BZ32" s="35">
        <v>131.43111018855896</v>
      </c>
      <c r="CA32" s="35">
        <v>131.66740912556131</v>
      </c>
      <c r="CB32" s="35">
        <v>131.8856512237617</v>
      </c>
      <c r="CC32" s="35">
        <v>131.6019407176004</v>
      </c>
      <c r="CD32" s="35">
        <v>133.1224379373275</v>
      </c>
      <c r="CE32" s="35">
        <v>133.10341279953636</v>
      </c>
      <c r="CF32" s="35">
        <v>133.4704505057129</v>
      </c>
      <c r="CG32" s="73">
        <f t="shared" si="0"/>
        <v>0.27575379057284977</v>
      </c>
      <c r="CH32" s="73">
        <f t="shared" si="1"/>
        <v>2.2298313400404908</v>
      </c>
    </row>
    <row r="33" spans="1:86">
      <c r="A33" s="1" t="s">
        <v>28</v>
      </c>
      <c r="B33" s="37">
        <v>0.75918669907080916</v>
      </c>
      <c r="C33" s="37">
        <v>95.697110731067426</v>
      </c>
      <c r="D33" s="37">
        <v>108.77103106789681</v>
      </c>
      <c r="E33" s="37">
        <v>101.73961995329577</v>
      </c>
      <c r="F33" s="37">
        <v>75.063715541852446</v>
      </c>
      <c r="G33" s="37">
        <v>90.854541442613794</v>
      </c>
      <c r="H33" s="37">
        <v>87.151755827619056</v>
      </c>
      <c r="I33" s="37">
        <v>94.416663892601562</v>
      </c>
      <c r="J33" s="37">
        <v>93.548475244589426</v>
      </c>
      <c r="K33" s="37">
        <v>83.575083719252959</v>
      </c>
      <c r="L33" s="37">
        <v>78.93208505328748</v>
      </c>
      <c r="M33" s="37">
        <v>74.907555320830582</v>
      </c>
      <c r="N33" s="37">
        <v>73.990414537305512</v>
      </c>
      <c r="O33" s="37">
        <v>68.96997640864781</v>
      </c>
      <c r="P33" s="37">
        <v>72.961094584903279</v>
      </c>
      <c r="Q33" s="37">
        <v>73.19520448179459</v>
      </c>
      <c r="R33" s="37">
        <v>68.621113355508825</v>
      </c>
      <c r="S33" s="37">
        <v>67.20032897926589</v>
      </c>
      <c r="T33" s="37">
        <v>68.445877924278577</v>
      </c>
      <c r="U33" s="37">
        <v>69.445019676191208</v>
      </c>
      <c r="V33" s="37">
        <v>70.529372610277989</v>
      </c>
      <c r="W33" s="37">
        <v>70.96102749052892</v>
      </c>
      <c r="X33" s="37">
        <v>70.93821696205319</v>
      </c>
      <c r="Y33" s="37">
        <v>70.305041307094839</v>
      </c>
      <c r="Z33" s="37">
        <v>70.901357975137913</v>
      </c>
      <c r="AA33" s="37">
        <v>72.24938155204957</v>
      </c>
      <c r="AB33" s="37">
        <v>73.084375803232646</v>
      </c>
      <c r="AC33" s="37">
        <v>73.16070875496608</v>
      </c>
      <c r="AD33" s="37">
        <v>74.26575954870205</v>
      </c>
      <c r="AE33" s="37">
        <v>75.175953068271653</v>
      </c>
      <c r="AF33" s="37">
        <v>75.550790869757392</v>
      </c>
      <c r="AG33" s="37">
        <v>77.533396197250283</v>
      </c>
      <c r="AH33" s="37">
        <v>78.769663298946398</v>
      </c>
      <c r="AI33" s="37">
        <v>81.001583268138347</v>
      </c>
      <c r="AJ33" s="37">
        <v>83.940517041585963</v>
      </c>
      <c r="AK33" s="37">
        <v>86.370845897061059</v>
      </c>
      <c r="AL33" s="37">
        <v>91.020626770044075</v>
      </c>
      <c r="AM33" s="37">
        <v>100</v>
      </c>
      <c r="AN33" s="37">
        <v>101.56717595582913</v>
      </c>
      <c r="AO33" s="37">
        <v>104.0710812121125</v>
      </c>
      <c r="AP33" s="37">
        <v>98.501387147630538</v>
      </c>
      <c r="AQ33" s="37">
        <v>100.71991406890116</v>
      </c>
      <c r="AR33" s="37">
        <v>102.22999543700325</v>
      </c>
      <c r="AS33" s="37">
        <v>105.86188940096223</v>
      </c>
      <c r="AT33" s="37">
        <v>102.46869186305506</v>
      </c>
      <c r="AU33" s="37">
        <v>99.686767887379247</v>
      </c>
      <c r="AV33" s="37">
        <v>99.096735185770243</v>
      </c>
      <c r="AW33" s="37">
        <v>99.056439167540006</v>
      </c>
      <c r="AX33" s="37">
        <v>99.041646828614944</v>
      </c>
      <c r="AY33" s="37">
        <v>98.657005239304766</v>
      </c>
      <c r="AZ33" s="37">
        <v>98.393231739516807</v>
      </c>
      <c r="BA33" s="37">
        <v>98.353452218868938</v>
      </c>
      <c r="BB33" s="37">
        <v>98.595371661134649</v>
      </c>
      <c r="BC33" s="37">
        <v>101.64133330142383</v>
      </c>
      <c r="BD33" s="37">
        <v>101.73732399616354</v>
      </c>
      <c r="BE33" s="37">
        <v>102.95365339890888</v>
      </c>
      <c r="BF33" s="37">
        <v>104.54324663812204</v>
      </c>
      <c r="BG33" s="37">
        <v>103.92692131174911</v>
      </c>
      <c r="BH33" s="37">
        <v>103.83714968692506</v>
      </c>
      <c r="BI33" s="37">
        <v>102.37269693865206</v>
      </c>
      <c r="BJ33" s="37">
        <v>102.40630510712616</v>
      </c>
      <c r="BK33" s="37">
        <v>102.28776934102194</v>
      </c>
      <c r="BL33" s="37">
        <v>102.14752860109863</v>
      </c>
      <c r="BM33" s="37">
        <v>101.39547985016273</v>
      </c>
      <c r="BN33" s="37">
        <v>102.18594465333504</v>
      </c>
      <c r="BO33" s="37">
        <v>103.71212839472584</v>
      </c>
      <c r="BP33" s="37">
        <v>104.28492858444031</v>
      </c>
      <c r="BQ33" s="37">
        <v>103.95850015611332</v>
      </c>
      <c r="BR33" s="37">
        <v>135.40809357468433</v>
      </c>
      <c r="BS33" s="37">
        <v>137.22193447168226</v>
      </c>
      <c r="BT33" s="37">
        <v>138.12598605218395</v>
      </c>
      <c r="BU33" s="37">
        <v>138.25917972857133</v>
      </c>
      <c r="BV33" s="37">
        <v>138.24798637993933</v>
      </c>
      <c r="BW33" s="37">
        <v>137.758136596718</v>
      </c>
      <c r="BX33" s="37">
        <v>138.29404537045556</v>
      </c>
      <c r="BY33" s="37">
        <v>140.05163509259293</v>
      </c>
      <c r="BZ33" s="37">
        <v>138.82069498310329</v>
      </c>
      <c r="CA33" s="37">
        <v>139.11089722620568</v>
      </c>
      <c r="CB33" s="37">
        <v>139.33970260900003</v>
      </c>
      <c r="CC33" s="37">
        <v>138.99127351183949</v>
      </c>
      <c r="CD33" s="37">
        <v>140.94454570949503</v>
      </c>
      <c r="CE33" s="37">
        <v>140.78199077098495</v>
      </c>
      <c r="CF33" s="37">
        <v>141.19122029942835</v>
      </c>
      <c r="CG33" s="72">
        <f t="shared" si="0"/>
        <v>0.29068315215765494</v>
      </c>
      <c r="CH33" s="72">
        <f t="shared" si="1"/>
        <v>2.2191582734376851</v>
      </c>
    </row>
    <row r="34" spans="1:86" ht="15.75" customHeight="1">
      <c r="A34" s="1" t="s">
        <v>29</v>
      </c>
      <c r="B34" s="37">
        <v>0.17318179060062183</v>
      </c>
      <c r="C34" s="37">
        <v>147.74580670558299</v>
      </c>
      <c r="D34" s="37">
        <v>149.53927166966233</v>
      </c>
      <c r="E34" s="37">
        <v>152.51625066598862</v>
      </c>
      <c r="F34" s="37">
        <v>103.09962724885172</v>
      </c>
      <c r="G34" s="37">
        <v>124.53798700945188</v>
      </c>
      <c r="H34" s="37">
        <v>127.7759519535542</v>
      </c>
      <c r="I34" s="37">
        <v>124.1500073100887</v>
      </c>
      <c r="J34" s="37">
        <v>136.4722876434036</v>
      </c>
      <c r="K34" s="37">
        <v>127.10823032220543</v>
      </c>
      <c r="L34" s="37">
        <v>117.23705149190317</v>
      </c>
      <c r="M34" s="37">
        <v>80.058440422059206</v>
      </c>
      <c r="N34" s="37">
        <v>71.092469037908103</v>
      </c>
      <c r="O34" s="37">
        <v>70.716253539885031</v>
      </c>
      <c r="P34" s="37">
        <v>76.816243920257421</v>
      </c>
      <c r="Q34" s="37">
        <v>78.70991242955337</v>
      </c>
      <c r="R34" s="37">
        <v>76.284743285312601</v>
      </c>
      <c r="S34" s="37">
        <v>74.503573731326412</v>
      </c>
      <c r="T34" s="37">
        <v>76.704663831688151</v>
      </c>
      <c r="U34" s="37">
        <v>81.966241121817887</v>
      </c>
      <c r="V34" s="37">
        <v>83.226877289617264</v>
      </c>
      <c r="W34" s="37">
        <v>83.301479223180181</v>
      </c>
      <c r="X34" s="37">
        <v>84.268524804680311</v>
      </c>
      <c r="Y34" s="37">
        <v>84.600658949591633</v>
      </c>
      <c r="Z34" s="37">
        <v>84.74635602698055</v>
      </c>
      <c r="AA34" s="37">
        <v>85.544035500085258</v>
      </c>
      <c r="AB34" s="37">
        <v>85.870519243041116</v>
      </c>
      <c r="AC34" s="37">
        <v>89.524659275201898</v>
      </c>
      <c r="AD34" s="37">
        <v>91.118374426038457</v>
      </c>
      <c r="AE34" s="37">
        <v>91.12161873447296</v>
      </c>
      <c r="AF34" s="37">
        <v>91.300016333057457</v>
      </c>
      <c r="AG34" s="37">
        <v>91.944202803263465</v>
      </c>
      <c r="AH34" s="37">
        <v>93.411309870060578</v>
      </c>
      <c r="AI34" s="37">
        <v>96.101072955964568</v>
      </c>
      <c r="AJ34" s="37">
        <v>96.64247404006808</v>
      </c>
      <c r="AK34" s="37">
        <v>96.64247404006808</v>
      </c>
      <c r="AL34" s="37">
        <v>97.430105593762235</v>
      </c>
      <c r="AM34" s="37">
        <v>100</v>
      </c>
      <c r="AN34" s="37">
        <v>100.00000000000001</v>
      </c>
      <c r="AO34" s="37">
        <v>100.17430391948731</v>
      </c>
      <c r="AP34" s="37">
        <v>101.73957010365001</v>
      </c>
      <c r="AQ34" s="37">
        <v>102.09484280519311</v>
      </c>
      <c r="AR34" s="37">
        <v>100.99981150233845</v>
      </c>
      <c r="AS34" s="37">
        <v>100.96398113248128</v>
      </c>
      <c r="AT34" s="37">
        <v>100.99981150233845</v>
      </c>
      <c r="AU34" s="37">
        <v>100.91652161347862</v>
      </c>
      <c r="AV34" s="37">
        <v>100.65862209943015</v>
      </c>
      <c r="AW34" s="37">
        <v>100.65862209943015</v>
      </c>
      <c r="AX34" s="37">
        <v>100.65862209943015</v>
      </c>
      <c r="AY34" s="37">
        <v>100.97061613504678</v>
      </c>
      <c r="AZ34" s="37">
        <v>100.97061613504678</v>
      </c>
      <c r="BA34" s="37">
        <v>100.97061613504678</v>
      </c>
      <c r="BB34" s="37">
        <v>100.97061613504678</v>
      </c>
      <c r="BC34" s="37">
        <v>100.83756922580855</v>
      </c>
      <c r="BD34" s="37">
        <v>100.83756922580855</v>
      </c>
      <c r="BE34" s="37">
        <v>100.83756922580855</v>
      </c>
      <c r="BF34" s="37">
        <v>93.032625559144279</v>
      </c>
      <c r="BG34" s="37">
        <v>91.405828383689496</v>
      </c>
      <c r="BH34" s="37">
        <v>91.405828383689496</v>
      </c>
      <c r="BI34" s="37">
        <v>90.285040473627575</v>
      </c>
      <c r="BJ34" s="37">
        <v>90.285040473627575</v>
      </c>
      <c r="BK34" s="37">
        <v>90.285040473627575</v>
      </c>
      <c r="BL34" s="37">
        <v>90.285040473627575</v>
      </c>
      <c r="BM34" s="37">
        <v>90.285040473627575</v>
      </c>
      <c r="BN34" s="37">
        <v>90.305671750943233</v>
      </c>
      <c r="BO34" s="37">
        <v>91.400320147325601</v>
      </c>
      <c r="BP34" s="37">
        <v>91.353841313669875</v>
      </c>
      <c r="BQ34" s="37">
        <v>91.353841313669875</v>
      </c>
      <c r="BR34" s="37">
        <v>96.617238153575386</v>
      </c>
      <c r="BS34" s="37">
        <v>97.277306230448161</v>
      </c>
      <c r="BT34" s="37">
        <v>97.388259759087475</v>
      </c>
      <c r="BU34" s="37">
        <v>97.500986676887024</v>
      </c>
      <c r="BV34" s="37">
        <v>96.938931494071241</v>
      </c>
      <c r="BW34" s="37">
        <v>96.938931494071241</v>
      </c>
      <c r="BX34" s="37">
        <v>96.938931494071241</v>
      </c>
      <c r="BY34" s="37">
        <v>98.518955422953312</v>
      </c>
      <c r="BZ34" s="37">
        <v>99.036974129465619</v>
      </c>
      <c r="CA34" s="37">
        <v>99.036974129465619</v>
      </c>
      <c r="CB34" s="37">
        <v>99.208909366336016</v>
      </c>
      <c r="CC34" s="37">
        <v>99.208909366336016</v>
      </c>
      <c r="CD34" s="37">
        <v>98.832226716317919</v>
      </c>
      <c r="CE34" s="37">
        <v>99.442401191535637</v>
      </c>
      <c r="CF34" s="37">
        <v>99.624480247247249</v>
      </c>
      <c r="CG34" s="72">
        <f t="shared" si="0"/>
        <v>0.18310001923718744</v>
      </c>
      <c r="CH34" s="72">
        <f t="shared" si="1"/>
        <v>2.2961910333869611</v>
      </c>
    </row>
    <row r="35" spans="1:86" s="36" customFormat="1" ht="13.5" customHeight="1">
      <c r="A35" s="3" t="s">
        <v>30</v>
      </c>
      <c r="B35" s="35">
        <v>27.624259296337037</v>
      </c>
      <c r="C35" s="35">
        <v>86.480823580224083</v>
      </c>
      <c r="D35" s="35">
        <v>81.711638493151256</v>
      </c>
      <c r="E35" s="35">
        <v>77.057926586293647</v>
      </c>
      <c r="F35" s="35">
        <v>69.010039584588952</v>
      </c>
      <c r="G35" s="35">
        <v>68.289058534493947</v>
      </c>
      <c r="H35" s="35">
        <v>67.348856637398981</v>
      </c>
      <c r="I35" s="35">
        <v>67.412090682696984</v>
      </c>
      <c r="J35" s="35">
        <v>67.037969184499914</v>
      </c>
      <c r="K35" s="35">
        <v>64.06685824164478</v>
      </c>
      <c r="L35" s="35">
        <v>67.887774486259971</v>
      </c>
      <c r="M35" s="35">
        <v>60.985975240260302</v>
      </c>
      <c r="N35" s="35">
        <v>67.686288219220373</v>
      </c>
      <c r="O35" s="35">
        <v>73.207037989397207</v>
      </c>
      <c r="P35" s="35">
        <v>70.09537335865754</v>
      </c>
      <c r="Q35" s="35">
        <v>70.031179828606483</v>
      </c>
      <c r="R35" s="35">
        <v>69.89845960971266</v>
      </c>
      <c r="S35" s="35">
        <v>70.73729485266324</v>
      </c>
      <c r="T35" s="35">
        <v>70.781437427907136</v>
      </c>
      <c r="U35" s="35">
        <v>73.278749657491147</v>
      </c>
      <c r="V35" s="35">
        <v>73.66397914226026</v>
      </c>
      <c r="W35" s="35">
        <v>71.320806391398165</v>
      </c>
      <c r="X35" s="35">
        <v>72.122343342483092</v>
      </c>
      <c r="Y35" s="35">
        <v>72.297083656584689</v>
      </c>
      <c r="Z35" s="35">
        <v>73.419313040809129</v>
      </c>
      <c r="AA35" s="35">
        <v>80.206491472946425</v>
      </c>
      <c r="AB35" s="35">
        <v>80.243911696585812</v>
      </c>
      <c r="AC35" s="35">
        <v>80.701128978420144</v>
      </c>
      <c r="AD35" s="35">
        <v>81.231722897637056</v>
      </c>
      <c r="AE35" s="35">
        <v>81.682656229668737</v>
      </c>
      <c r="AF35" s="35">
        <v>82.152053021179654</v>
      </c>
      <c r="AG35" s="35">
        <v>82.868083682356854</v>
      </c>
      <c r="AH35" s="35">
        <v>83.85200930763844</v>
      </c>
      <c r="AI35" s="35">
        <v>84.853188091595996</v>
      </c>
      <c r="AJ35" s="35">
        <v>85.132089808746429</v>
      </c>
      <c r="AK35" s="35">
        <v>95.230888485470658</v>
      </c>
      <c r="AL35" s="35">
        <v>95.390601551187999</v>
      </c>
      <c r="AM35" s="35">
        <v>100</v>
      </c>
      <c r="AN35" s="35">
        <v>99.716453248068476</v>
      </c>
      <c r="AO35" s="35">
        <v>100.33714968762922</v>
      </c>
      <c r="AP35" s="35">
        <v>103.52125663086657</v>
      </c>
      <c r="AQ35" s="35">
        <v>111.32499708199121</v>
      </c>
      <c r="AR35" s="35">
        <v>111.42456232382729</v>
      </c>
      <c r="AS35" s="35">
        <v>111.45681562717064</v>
      </c>
      <c r="AT35" s="35">
        <v>111.58244337829504</v>
      </c>
      <c r="AU35" s="35">
        <v>105.89410246220571</v>
      </c>
      <c r="AV35" s="35">
        <v>105.85182948814537</v>
      </c>
      <c r="AW35" s="35">
        <v>105.77822944907297</v>
      </c>
      <c r="AX35" s="35">
        <v>105.57531765344771</v>
      </c>
      <c r="AY35" s="35">
        <v>104.21226618684466</v>
      </c>
      <c r="AZ35" s="35">
        <v>104.25912457239119</v>
      </c>
      <c r="BA35" s="35">
        <v>104.23323597982007</v>
      </c>
      <c r="BB35" s="35">
        <v>104.23572997096049</v>
      </c>
      <c r="BC35" s="35">
        <v>105.13095824466811</v>
      </c>
      <c r="BD35" s="35">
        <v>107.45682249948607</v>
      </c>
      <c r="BE35" s="35">
        <v>109.34394953087826</v>
      </c>
      <c r="BF35" s="35">
        <v>107.17169052452779</v>
      </c>
      <c r="BG35" s="35">
        <v>107.10868167428636</v>
      </c>
      <c r="BH35" s="35">
        <v>107.10448236769784</v>
      </c>
      <c r="BI35" s="35">
        <v>108.78567863537182</v>
      </c>
      <c r="BJ35" s="35">
        <v>108.7974834337541</v>
      </c>
      <c r="BK35" s="35">
        <v>108.78204721318768</v>
      </c>
      <c r="BL35" s="35">
        <v>108.76721033586483</v>
      </c>
      <c r="BM35" s="35">
        <v>108.76104827555874</v>
      </c>
      <c r="BN35" s="35">
        <v>108.94940359284057</v>
      </c>
      <c r="BO35" s="35">
        <v>109.14254439992965</v>
      </c>
      <c r="BP35" s="35">
        <v>109.13803079070615</v>
      </c>
      <c r="BQ35" s="35">
        <v>109.12535049720678</v>
      </c>
      <c r="BR35" s="35">
        <v>120.5297843507331</v>
      </c>
      <c r="BS35" s="35">
        <v>120.52851461832385</v>
      </c>
      <c r="BT35" s="35">
        <v>120.55229403614379</v>
      </c>
      <c r="BU35" s="35">
        <v>121.17592677201561</v>
      </c>
      <c r="BV35" s="35">
        <v>121.17215833103012</v>
      </c>
      <c r="BW35" s="35">
        <v>121.157914542989</v>
      </c>
      <c r="BX35" s="35">
        <v>122.66506198549027</v>
      </c>
      <c r="BY35" s="35">
        <v>122.64605933890736</v>
      </c>
      <c r="BZ35" s="35">
        <v>122.64142488425934</v>
      </c>
      <c r="CA35" s="35">
        <v>123.4863061689714</v>
      </c>
      <c r="CB35" s="35">
        <v>123.71707711167353</v>
      </c>
      <c r="CC35" s="35">
        <v>123.80236454073729</v>
      </c>
      <c r="CD35" s="35">
        <v>123.95760982905506</v>
      </c>
      <c r="CE35" s="35">
        <v>123.97198173460383</v>
      </c>
      <c r="CF35" s="35">
        <v>124.01268516457561</v>
      </c>
      <c r="CG35" s="73">
        <f t="shared" si="0"/>
        <v>3.2832765438016054E-2</v>
      </c>
      <c r="CH35" s="73">
        <f t="shared" si="1"/>
        <v>2.8704481786089815</v>
      </c>
    </row>
    <row r="36" spans="1:86" s="36" customFormat="1" ht="13">
      <c r="A36" s="3" t="s">
        <v>31</v>
      </c>
      <c r="B36" s="35">
        <v>19.829967394482736</v>
      </c>
      <c r="C36" s="35">
        <v>76.352072575676914</v>
      </c>
      <c r="D36" s="35">
        <v>73.645653435630521</v>
      </c>
      <c r="E36" s="35">
        <v>73.000085565636496</v>
      </c>
      <c r="F36" s="35">
        <v>67.598498166969904</v>
      </c>
      <c r="G36" s="35">
        <v>68.192327395385931</v>
      </c>
      <c r="H36" s="35">
        <v>68.192327395385931</v>
      </c>
      <c r="I36" s="35">
        <v>68.192327395385931</v>
      </c>
      <c r="J36" s="35">
        <v>68.192327395385931</v>
      </c>
      <c r="K36" s="35">
        <v>66.198161948225078</v>
      </c>
      <c r="L36" s="35">
        <v>69.403557810925903</v>
      </c>
      <c r="M36" s="35">
        <v>60.196963411257357</v>
      </c>
      <c r="N36" s="35">
        <v>69.226507922945942</v>
      </c>
      <c r="O36" s="35">
        <v>76.14915871524056</v>
      </c>
      <c r="P36" s="35">
        <v>72.341700779478515</v>
      </c>
      <c r="Q36" s="35">
        <v>72.341700779478515</v>
      </c>
      <c r="R36" s="35">
        <v>72.341700779478515</v>
      </c>
      <c r="S36" s="35">
        <v>72.341700779478515</v>
      </c>
      <c r="T36" s="35">
        <v>72.341700779478515</v>
      </c>
      <c r="U36" s="35">
        <v>75.062565139289717</v>
      </c>
      <c r="V36" s="35">
        <v>75.062565139289717</v>
      </c>
      <c r="W36" s="35">
        <v>71.741212699498277</v>
      </c>
      <c r="X36" s="35">
        <v>72.458624826493264</v>
      </c>
      <c r="Y36" s="35">
        <v>72.931435476881859</v>
      </c>
      <c r="Z36" s="35">
        <v>74.317132750942605</v>
      </c>
      <c r="AA36" s="35">
        <v>81.748846026036873</v>
      </c>
      <c r="AB36" s="35">
        <v>81.748846026036873</v>
      </c>
      <c r="AC36" s="35">
        <v>82.566334486297222</v>
      </c>
      <c r="AD36" s="35">
        <v>83.108284454055138</v>
      </c>
      <c r="AE36" s="35">
        <v>83.637894696695923</v>
      </c>
      <c r="AF36" s="35">
        <v>84.164105899800504</v>
      </c>
      <c r="AG36" s="35">
        <v>84.991726450327391</v>
      </c>
      <c r="AH36" s="35">
        <v>86.040960170536025</v>
      </c>
      <c r="AI36" s="35">
        <v>87.229125381111089</v>
      </c>
      <c r="AJ36" s="35">
        <v>87.633919234243152</v>
      </c>
      <c r="AK36" s="35">
        <v>100</v>
      </c>
      <c r="AL36" s="35">
        <v>100</v>
      </c>
      <c r="AM36" s="35">
        <v>100</v>
      </c>
      <c r="AN36" s="35">
        <v>100.63165178513391</v>
      </c>
      <c r="AO36" s="35">
        <v>100.63165178513391</v>
      </c>
      <c r="AP36" s="35">
        <v>100.63165178513391</v>
      </c>
      <c r="AQ36" s="35">
        <v>110.53921068160599</v>
      </c>
      <c r="AR36" s="35">
        <v>110.53921068160599</v>
      </c>
      <c r="AS36" s="35">
        <v>110.53921068160599</v>
      </c>
      <c r="AT36" s="35">
        <v>110.62276843536763</v>
      </c>
      <c r="AU36" s="35">
        <v>104.62666902505649</v>
      </c>
      <c r="AV36" s="35">
        <v>104.62666902505649</v>
      </c>
      <c r="AW36" s="35">
        <v>104.55793327680358</v>
      </c>
      <c r="AX36" s="35">
        <v>104.39540868737019</v>
      </c>
      <c r="AY36" s="35">
        <v>104.07345097738437</v>
      </c>
      <c r="AZ36" s="35">
        <v>104.19255989700225</v>
      </c>
      <c r="BA36" s="35">
        <v>104.19255989700225</v>
      </c>
      <c r="BB36" s="35">
        <v>104.19255989700225</v>
      </c>
      <c r="BC36" s="35">
        <v>105.38075131425931</v>
      </c>
      <c r="BD36" s="35">
        <v>105.38075131425931</v>
      </c>
      <c r="BE36" s="35">
        <v>102.57841515086905</v>
      </c>
      <c r="BF36" s="35">
        <v>102.57841515086905</v>
      </c>
      <c r="BG36" s="35">
        <v>102.57841515086905</v>
      </c>
      <c r="BH36" s="35">
        <v>102.57841515086905</v>
      </c>
      <c r="BI36" s="35">
        <v>105.03413858603554</v>
      </c>
      <c r="BJ36" s="35">
        <v>105.03413858603554</v>
      </c>
      <c r="BK36" s="35">
        <v>105.03413858603554</v>
      </c>
      <c r="BL36" s="35">
        <v>105.03413858603554</v>
      </c>
      <c r="BM36" s="35">
        <v>105.03413858603554</v>
      </c>
      <c r="BN36" s="35">
        <v>105.2669477768562</v>
      </c>
      <c r="BO36" s="35">
        <v>105.51776342501232</v>
      </c>
      <c r="BP36" s="35">
        <v>105.51776342501232</v>
      </c>
      <c r="BQ36" s="35">
        <v>105.51776342501232</v>
      </c>
      <c r="BR36" s="35">
        <v>121.09502665526051</v>
      </c>
      <c r="BS36" s="35">
        <v>121.09502665526051</v>
      </c>
      <c r="BT36" s="35">
        <v>121.09502665526051</v>
      </c>
      <c r="BU36" s="35">
        <v>121.91042488668459</v>
      </c>
      <c r="BV36" s="35">
        <v>121.91042488668459</v>
      </c>
      <c r="BW36" s="35">
        <v>121.91042488668459</v>
      </c>
      <c r="BX36" s="35">
        <v>123.93488769367274</v>
      </c>
      <c r="BY36" s="35">
        <v>123.93488769367274</v>
      </c>
      <c r="BZ36" s="35">
        <v>123.93488769367274</v>
      </c>
      <c r="CA36" s="35">
        <v>125.13180185523031</v>
      </c>
      <c r="CB36" s="35">
        <v>125.13180185523031</v>
      </c>
      <c r="CC36" s="35">
        <v>125.13180185523031</v>
      </c>
      <c r="CD36" s="35">
        <v>125.24764614334994</v>
      </c>
      <c r="CE36" s="35">
        <v>125.24764614334994</v>
      </c>
      <c r="CF36" s="35">
        <v>125.24764614334994</v>
      </c>
      <c r="CG36" s="73">
        <f t="shared" si="0"/>
        <v>0</v>
      </c>
      <c r="CH36" s="73">
        <f t="shared" si="1"/>
        <v>3.4292238110746922</v>
      </c>
    </row>
    <row r="37" spans="1:86" ht="15" customHeight="1">
      <c r="A37" s="1" t="s">
        <v>31</v>
      </c>
      <c r="B37" s="37">
        <v>19.829967394482736</v>
      </c>
      <c r="C37" s="37">
        <v>76.352072575676914</v>
      </c>
      <c r="D37" s="37">
        <v>73.645653435630521</v>
      </c>
      <c r="E37" s="37">
        <v>73.000085565636496</v>
      </c>
      <c r="F37" s="37">
        <v>67.598498166969904</v>
      </c>
      <c r="G37" s="37">
        <v>68.192327395385931</v>
      </c>
      <c r="H37" s="37">
        <v>68.192327395385931</v>
      </c>
      <c r="I37" s="37">
        <v>68.192327395385931</v>
      </c>
      <c r="J37" s="37">
        <v>68.192327395385931</v>
      </c>
      <c r="K37" s="37">
        <v>66.198161948225078</v>
      </c>
      <c r="L37" s="37">
        <v>69.403557810925903</v>
      </c>
      <c r="M37" s="37">
        <v>60.196963411257357</v>
      </c>
      <c r="N37" s="37">
        <v>69.226507922945942</v>
      </c>
      <c r="O37" s="37">
        <v>76.14915871524056</v>
      </c>
      <c r="P37" s="37">
        <v>72.341700779478515</v>
      </c>
      <c r="Q37" s="37">
        <v>72.341700779478515</v>
      </c>
      <c r="R37" s="37">
        <v>72.341700779478515</v>
      </c>
      <c r="S37" s="37">
        <v>72.341700779478515</v>
      </c>
      <c r="T37" s="37">
        <v>72.341700779478515</v>
      </c>
      <c r="U37" s="37">
        <v>75.062565139289717</v>
      </c>
      <c r="V37" s="37">
        <v>75.062565139289717</v>
      </c>
      <c r="W37" s="37">
        <v>71.741212699498277</v>
      </c>
      <c r="X37" s="37">
        <v>72.458624826493264</v>
      </c>
      <c r="Y37" s="37">
        <v>72.931435476881859</v>
      </c>
      <c r="Z37" s="37">
        <v>74.317132750942605</v>
      </c>
      <c r="AA37" s="37">
        <v>81.748846026036873</v>
      </c>
      <c r="AB37" s="37">
        <v>81.748846026036873</v>
      </c>
      <c r="AC37" s="37">
        <v>82.566334486297222</v>
      </c>
      <c r="AD37" s="37">
        <v>83.108284454055138</v>
      </c>
      <c r="AE37" s="37">
        <v>83.637894696695923</v>
      </c>
      <c r="AF37" s="37">
        <v>84.164105899800504</v>
      </c>
      <c r="AG37" s="37">
        <v>84.991726450327391</v>
      </c>
      <c r="AH37" s="37">
        <v>86.040960170536025</v>
      </c>
      <c r="AI37" s="37">
        <v>87.229125381111089</v>
      </c>
      <c r="AJ37" s="37">
        <v>87.633919234243152</v>
      </c>
      <c r="AK37" s="37">
        <v>100</v>
      </c>
      <c r="AL37" s="37">
        <v>100</v>
      </c>
      <c r="AM37" s="37">
        <v>100</v>
      </c>
      <c r="AN37" s="37">
        <v>100.63165178513391</v>
      </c>
      <c r="AO37" s="37">
        <v>100.63165178513391</v>
      </c>
      <c r="AP37" s="37">
        <v>100.63165178513391</v>
      </c>
      <c r="AQ37" s="37">
        <v>110.53921068160599</v>
      </c>
      <c r="AR37" s="37">
        <v>110.53921068160599</v>
      </c>
      <c r="AS37" s="37">
        <v>110.53921068160599</v>
      </c>
      <c r="AT37" s="37">
        <v>110.62276843536763</v>
      </c>
      <c r="AU37" s="37">
        <v>104.62666902505649</v>
      </c>
      <c r="AV37" s="37">
        <v>104.62666902505649</v>
      </c>
      <c r="AW37" s="37">
        <v>104.55793327680358</v>
      </c>
      <c r="AX37" s="37">
        <v>104.39540868737019</v>
      </c>
      <c r="AY37" s="37">
        <v>104.07345097738437</v>
      </c>
      <c r="AZ37" s="37">
        <v>104.19255989700225</v>
      </c>
      <c r="BA37" s="37">
        <v>104.19255989700225</v>
      </c>
      <c r="BB37" s="37">
        <v>104.19255989700225</v>
      </c>
      <c r="BC37" s="37">
        <v>105.38075131425931</v>
      </c>
      <c r="BD37" s="37">
        <v>105.38075131425931</v>
      </c>
      <c r="BE37" s="37">
        <v>102.57841515086905</v>
      </c>
      <c r="BF37" s="37">
        <v>102.57841515086905</v>
      </c>
      <c r="BG37" s="37">
        <v>102.57841515086905</v>
      </c>
      <c r="BH37" s="37">
        <v>102.57841515086905</v>
      </c>
      <c r="BI37" s="37">
        <v>105.03413858603554</v>
      </c>
      <c r="BJ37" s="37">
        <v>105.03413858603554</v>
      </c>
      <c r="BK37" s="37">
        <v>105.03413858603554</v>
      </c>
      <c r="BL37" s="37">
        <v>105.03413858603554</v>
      </c>
      <c r="BM37" s="37">
        <v>105.03413858603554</v>
      </c>
      <c r="BN37" s="37">
        <v>105.2669477768562</v>
      </c>
      <c r="BO37" s="37">
        <v>105.51776342501232</v>
      </c>
      <c r="BP37" s="37">
        <v>105.51776342501232</v>
      </c>
      <c r="BQ37" s="37">
        <v>105.51776342501232</v>
      </c>
      <c r="BR37" s="37">
        <v>121.09502665526051</v>
      </c>
      <c r="BS37" s="37">
        <v>121.09502665526051</v>
      </c>
      <c r="BT37" s="37">
        <v>121.09502665526051</v>
      </c>
      <c r="BU37" s="37">
        <v>121.91042488668459</v>
      </c>
      <c r="BV37" s="37">
        <v>121.91042488668459</v>
      </c>
      <c r="BW37" s="37">
        <v>121.91042488668459</v>
      </c>
      <c r="BX37" s="37">
        <v>123.93488769367274</v>
      </c>
      <c r="BY37" s="37">
        <v>123.93488769367274</v>
      </c>
      <c r="BZ37" s="37">
        <v>123.93488769367274</v>
      </c>
      <c r="CA37" s="37">
        <v>125.13180185523031</v>
      </c>
      <c r="CB37" s="37">
        <v>125.13180185523031</v>
      </c>
      <c r="CC37" s="37">
        <v>125.13180185523031</v>
      </c>
      <c r="CD37" s="37">
        <v>125.24764614334994</v>
      </c>
      <c r="CE37" s="37">
        <v>125.24764614334994</v>
      </c>
      <c r="CF37" s="37">
        <v>125.24764614334994</v>
      </c>
      <c r="CG37" s="72">
        <f t="shared" si="0"/>
        <v>0</v>
      </c>
      <c r="CH37" s="72">
        <f t="shared" si="1"/>
        <v>3.4292238110746922</v>
      </c>
    </row>
    <row r="38" spans="1:86" s="36" customFormat="1" ht="15.75" customHeight="1">
      <c r="A38" s="3" t="s">
        <v>32</v>
      </c>
      <c r="B38" s="35">
        <v>0.17623004067872122</v>
      </c>
      <c r="C38" s="35">
        <v>73.907217405882648</v>
      </c>
      <c r="D38" s="35">
        <v>77.403096895218738</v>
      </c>
      <c r="E38" s="35">
        <v>68.891832262769952</v>
      </c>
      <c r="F38" s="35">
        <v>51.968249726863007</v>
      </c>
      <c r="G38" s="35">
        <v>70.824694667608441</v>
      </c>
      <c r="H38" s="35">
        <v>71.073108477230264</v>
      </c>
      <c r="I38" s="35">
        <v>74.921552648590833</v>
      </c>
      <c r="J38" s="35">
        <v>67.099689313498388</v>
      </c>
      <c r="K38" s="35">
        <v>60.524873373371314</v>
      </c>
      <c r="L38" s="35">
        <v>54.456637655348231</v>
      </c>
      <c r="M38" s="35">
        <v>54.552369169456149</v>
      </c>
      <c r="N38" s="35">
        <v>58.285348618100869</v>
      </c>
      <c r="O38" s="35">
        <v>57.793038994337948</v>
      </c>
      <c r="P38" s="35">
        <v>60.353620025606737</v>
      </c>
      <c r="Q38" s="35">
        <v>60.407149475234256</v>
      </c>
      <c r="R38" s="35">
        <v>59.753290794709521</v>
      </c>
      <c r="S38" s="35">
        <v>57.220809739183991</v>
      </c>
      <c r="T38" s="35">
        <v>59.6617147156838</v>
      </c>
      <c r="U38" s="35">
        <v>59.818807747863794</v>
      </c>
      <c r="V38" s="35">
        <v>62.862211227387398</v>
      </c>
      <c r="W38" s="35">
        <v>62.864360416055668</v>
      </c>
      <c r="X38" s="35">
        <v>63.115555743454379</v>
      </c>
      <c r="Y38" s="35">
        <v>61.738498734539156</v>
      </c>
      <c r="Z38" s="35">
        <v>61.12202050786793</v>
      </c>
      <c r="AA38" s="35">
        <v>64.413900551866007</v>
      </c>
      <c r="AB38" s="35">
        <v>71.054974168122641</v>
      </c>
      <c r="AC38" s="35">
        <v>72.285607797176439</v>
      </c>
      <c r="AD38" s="35">
        <v>74.208928955112512</v>
      </c>
      <c r="AE38" s="35">
        <v>74.779768568586178</v>
      </c>
      <c r="AF38" s="35">
        <v>75.31075136745342</v>
      </c>
      <c r="AG38" s="35">
        <v>75.447130944400485</v>
      </c>
      <c r="AH38" s="35">
        <v>75.744957163618253</v>
      </c>
      <c r="AI38" s="35">
        <v>76.379902541206221</v>
      </c>
      <c r="AJ38" s="35">
        <v>77.662519322755514</v>
      </c>
      <c r="AK38" s="35">
        <v>80.640732268629833</v>
      </c>
      <c r="AL38" s="35">
        <v>83.858040684689854</v>
      </c>
      <c r="AM38" s="35">
        <v>100</v>
      </c>
      <c r="AN38" s="35">
        <v>100.77637096650862</v>
      </c>
      <c r="AO38" s="35">
        <v>102.99255705148687</v>
      </c>
      <c r="AP38" s="35">
        <v>99.061155825678782</v>
      </c>
      <c r="AQ38" s="35">
        <v>99.265290936729599</v>
      </c>
      <c r="AR38" s="35">
        <v>99.286555851128114</v>
      </c>
      <c r="AS38" s="35">
        <v>101.13751533310803</v>
      </c>
      <c r="AT38" s="35">
        <v>100.12320457138117</v>
      </c>
      <c r="AU38" s="35">
        <v>95.53319317539858</v>
      </c>
      <c r="AV38" s="35">
        <v>94.95260023878042</v>
      </c>
      <c r="AW38" s="35">
        <v>94.732281960920972</v>
      </c>
      <c r="AX38" s="35">
        <v>94.67208031140072</v>
      </c>
      <c r="AY38" s="35">
        <v>94.942720186739734</v>
      </c>
      <c r="AZ38" s="35">
        <v>94.994281376743288</v>
      </c>
      <c r="BA38" s="35">
        <v>94.993317386248407</v>
      </c>
      <c r="BB38" s="35">
        <v>95.713851991368259</v>
      </c>
      <c r="BC38" s="35">
        <v>97.742052726082619</v>
      </c>
      <c r="BD38" s="35">
        <v>100.23850219929686</v>
      </c>
      <c r="BE38" s="35">
        <v>99.677558890777121</v>
      </c>
      <c r="BF38" s="35">
        <v>99.812549878474258</v>
      </c>
      <c r="BG38" s="35">
        <v>95.822738848700368</v>
      </c>
      <c r="BH38" s="35">
        <v>95.998481200906838</v>
      </c>
      <c r="BI38" s="35">
        <v>95.823475762857854</v>
      </c>
      <c r="BJ38" s="35">
        <v>96.368227634819903</v>
      </c>
      <c r="BK38" s="35">
        <v>96.176780750698668</v>
      </c>
      <c r="BL38" s="35">
        <v>95.98200636127406</v>
      </c>
      <c r="BM38" s="35">
        <v>95.431076265580984</v>
      </c>
      <c r="BN38" s="35">
        <v>96.674974450352337</v>
      </c>
      <c r="BO38" s="35">
        <v>97.44782828474176</v>
      </c>
      <c r="BP38" s="35">
        <v>97.605760212420165</v>
      </c>
      <c r="BQ38" s="35">
        <v>97.131280659040755</v>
      </c>
      <c r="BR38" s="35">
        <v>106.72669786296694</v>
      </c>
      <c r="BS38" s="35">
        <v>106.73564011745184</v>
      </c>
      <c r="BT38" s="35">
        <v>106.65301777558132</v>
      </c>
      <c r="BU38" s="35">
        <v>107.00869929739903</v>
      </c>
      <c r="BV38" s="35">
        <v>107.1379857891166</v>
      </c>
      <c r="BW38" s="35">
        <v>106.74715461975535</v>
      </c>
      <c r="BX38" s="35">
        <v>106.78577543592422</v>
      </c>
      <c r="BY38" s="35">
        <v>108.94058356938147</v>
      </c>
      <c r="BZ38" s="35">
        <v>109.18735823353701</v>
      </c>
      <c r="CA38" s="35">
        <v>109.22206780034627</v>
      </c>
      <c r="CB38" s="35">
        <v>110.50260132809618</v>
      </c>
      <c r="CC38" s="35">
        <v>111.68303484021486</v>
      </c>
      <c r="CD38" s="35">
        <v>111.74557513334659</v>
      </c>
      <c r="CE38" s="35">
        <v>112.00356997446984</v>
      </c>
      <c r="CF38" s="35">
        <v>112.5258864403325</v>
      </c>
      <c r="CG38" s="73">
        <f t="shared" si="0"/>
        <v>0.4663391229241256</v>
      </c>
      <c r="CH38" s="73">
        <f t="shared" si="1"/>
        <v>5.5065189783085629</v>
      </c>
    </row>
    <row r="39" spans="1:86">
      <c r="A39" s="1" t="s">
        <v>33</v>
      </c>
      <c r="B39" s="37">
        <v>0.17623004067872122</v>
      </c>
      <c r="C39" s="37">
        <v>73.907217405882648</v>
      </c>
      <c r="D39" s="37">
        <v>77.403096895218738</v>
      </c>
      <c r="E39" s="37">
        <v>68.891832262769952</v>
      </c>
      <c r="F39" s="37">
        <v>51.968249726863007</v>
      </c>
      <c r="G39" s="37">
        <v>70.824694667608441</v>
      </c>
      <c r="H39" s="37">
        <v>71.073108477230264</v>
      </c>
      <c r="I39" s="37">
        <v>74.921552648590833</v>
      </c>
      <c r="J39" s="37">
        <v>67.099689313498388</v>
      </c>
      <c r="K39" s="37">
        <v>60.524873373371314</v>
      </c>
      <c r="L39" s="37">
        <v>54.456637655348231</v>
      </c>
      <c r="M39" s="37">
        <v>54.552369169456149</v>
      </c>
      <c r="N39" s="37">
        <v>58.285348618100869</v>
      </c>
      <c r="O39" s="37">
        <v>57.793038994337948</v>
      </c>
      <c r="P39" s="37">
        <v>60.353620025606737</v>
      </c>
      <c r="Q39" s="37">
        <v>60.407149475234256</v>
      </c>
      <c r="R39" s="37">
        <v>59.753290794709521</v>
      </c>
      <c r="S39" s="37">
        <v>57.220809739183991</v>
      </c>
      <c r="T39" s="37">
        <v>59.6617147156838</v>
      </c>
      <c r="U39" s="37">
        <v>59.818807747863794</v>
      </c>
      <c r="V39" s="37">
        <v>62.862211227387398</v>
      </c>
      <c r="W39" s="37">
        <v>62.864360416055668</v>
      </c>
      <c r="X39" s="37">
        <v>63.115555743454379</v>
      </c>
      <c r="Y39" s="37">
        <v>61.738498734539156</v>
      </c>
      <c r="Z39" s="37">
        <v>61.12202050786793</v>
      </c>
      <c r="AA39" s="37">
        <v>64.413900551866007</v>
      </c>
      <c r="AB39" s="37">
        <v>71.054974168122641</v>
      </c>
      <c r="AC39" s="37">
        <v>72.285607797176439</v>
      </c>
      <c r="AD39" s="37">
        <v>74.208928955112512</v>
      </c>
      <c r="AE39" s="37">
        <v>74.779768568586178</v>
      </c>
      <c r="AF39" s="37">
        <v>75.31075136745342</v>
      </c>
      <c r="AG39" s="37">
        <v>75.447130944400485</v>
      </c>
      <c r="AH39" s="37">
        <v>75.744957163618253</v>
      </c>
      <c r="AI39" s="37">
        <v>76.379902541206221</v>
      </c>
      <c r="AJ39" s="37">
        <v>77.662519322755514</v>
      </c>
      <c r="AK39" s="37">
        <v>80.640732268629833</v>
      </c>
      <c r="AL39" s="37">
        <v>83.858040684689854</v>
      </c>
      <c r="AM39" s="37">
        <v>100</v>
      </c>
      <c r="AN39" s="37">
        <v>100.77637096650862</v>
      </c>
      <c r="AO39" s="37">
        <v>102.99255705148687</v>
      </c>
      <c r="AP39" s="37">
        <v>99.061155825678782</v>
      </c>
      <c r="AQ39" s="37">
        <v>99.265290936729599</v>
      </c>
      <c r="AR39" s="37">
        <v>99.286555851128114</v>
      </c>
      <c r="AS39" s="37">
        <v>101.13751533310803</v>
      </c>
      <c r="AT39" s="37">
        <v>100.12320457138117</v>
      </c>
      <c r="AU39" s="37">
        <v>95.53319317539858</v>
      </c>
      <c r="AV39" s="37">
        <v>94.95260023878042</v>
      </c>
      <c r="AW39" s="37">
        <v>94.732281960920972</v>
      </c>
      <c r="AX39" s="37">
        <v>94.67208031140072</v>
      </c>
      <c r="AY39" s="37">
        <v>94.942720186739734</v>
      </c>
      <c r="AZ39" s="37">
        <v>94.994281376743288</v>
      </c>
      <c r="BA39" s="37">
        <v>94.993317386248407</v>
      </c>
      <c r="BB39" s="37">
        <v>95.713851991368259</v>
      </c>
      <c r="BC39" s="37">
        <v>97.742052726082619</v>
      </c>
      <c r="BD39" s="37">
        <v>100.23850219929686</v>
      </c>
      <c r="BE39" s="37">
        <v>99.677558890777121</v>
      </c>
      <c r="BF39" s="37">
        <v>99.812549878474258</v>
      </c>
      <c r="BG39" s="37">
        <v>95.822738848700368</v>
      </c>
      <c r="BH39" s="37">
        <v>95.998481200906838</v>
      </c>
      <c r="BI39" s="37">
        <v>95.823475762857854</v>
      </c>
      <c r="BJ39" s="37">
        <v>96.368227634819903</v>
      </c>
      <c r="BK39" s="37">
        <v>96.176780750698668</v>
      </c>
      <c r="BL39" s="37">
        <v>95.98200636127406</v>
      </c>
      <c r="BM39" s="37">
        <v>95.431076265580984</v>
      </c>
      <c r="BN39" s="37">
        <v>96.674974450352337</v>
      </c>
      <c r="BO39" s="37">
        <v>97.44782828474176</v>
      </c>
      <c r="BP39" s="37">
        <v>97.605760212420165</v>
      </c>
      <c r="BQ39" s="37">
        <v>97.131280659040755</v>
      </c>
      <c r="BR39" s="37">
        <v>106.72669786296694</v>
      </c>
      <c r="BS39" s="37">
        <v>106.73564011745184</v>
      </c>
      <c r="BT39" s="37">
        <v>106.65301777558132</v>
      </c>
      <c r="BU39" s="37">
        <v>107.00869929739903</v>
      </c>
      <c r="BV39" s="37">
        <v>107.1379857891166</v>
      </c>
      <c r="BW39" s="37">
        <v>106.74715461975535</v>
      </c>
      <c r="BX39" s="37">
        <v>106.78577543592422</v>
      </c>
      <c r="BY39" s="37">
        <v>108.94058356938147</v>
      </c>
      <c r="BZ39" s="37">
        <v>109.18735823353701</v>
      </c>
      <c r="CA39" s="37">
        <v>109.22206780034627</v>
      </c>
      <c r="CB39" s="37">
        <v>110.50260132809618</v>
      </c>
      <c r="CC39" s="37">
        <v>111.68303484021486</v>
      </c>
      <c r="CD39" s="37">
        <v>111.74557513334659</v>
      </c>
      <c r="CE39" s="37">
        <v>112.00356997446984</v>
      </c>
      <c r="CF39" s="37">
        <v>112.5258864403325</v>
      </c>
      <c r="CG39" s="72">
        <f t="shared" si="0"/>
        <v>0.4663391229241256</v>
      </c>
      <c r="CH39" s="72">
        <f t="shared" si="1"/>
        <v>5.5065189783085629</v>
      </c>
    </row>
    <row r="40" spans="1:86" s="36" customFormat="1" ht="13">
      <c r="A40" s="3" t="s">
        <v>34</v>
      </c>
      <c r="B40" s="35">
        <v>1.8902562662350879</v>
      </c>
      <c r="C40" s="35">
        <v>391.24740401690531</v>
      </c>
      <c r="D40" s="35">
        <v>346.72292772081812</v>
      </c>
      <c r="E40" s="35">
        <v>336.26991607641179</v>
      </c>
      <c r="F40" s="35">
        <v>226.99435098036315</v>
      </c>
      <c r="G40" s="35">
        <v>204.05228156723607</v>
      </c>
      <c r="H40" s="35">
        <v>171.14217104286217</v>
      </c>
      <c r="I40" s="35">
        <v>162.36139235736781</v>
      </c>
      <c r="J40" s="35">
        <v>135.73833373524224</v>
      </c>
      <c r="K40" s="35">
        <v>96.477801396791065</v>
      </c>
      <c r="L40" s="35">
        <v>172.40147490848074</v>
      </c>
      <c r="M40" s="35">
        <v>159.76705033480056</v>
      </c>
      <c r="N40" s="35">
        <v>136.10741219477418</v>
      </c>
      <c r="O40" s="35">
        <v>96.932514331742155</v>
      </c>
      <c r="P40" s="35">
        <v>94.207619169246129</v>
      </c>
      <c r="Q40" s="35">
        <v>88.509828481238401</v>
      </c>
      <c r="R40" s="35">
        <v>78.963770125218133</v>
      </c>
      <c r="S40" s="35">
        <v>81.859159645930191</v>
      </c>
      <c r="T40" s="35">
        <v>80.350009267464401</v>
      </c>
      <c r="U40" s="35">
        <v>82.492952932915074</v>
      </c>
      <c r="V40" s="35">
        <v>84.170081198719913</v>
      </c>
      <c r="W40" s="35">
        <v>89.950955506399154</v>
      </c>
      <c r="X40" s="35">
        <v>91.523364840352613</v>
      </c>
      <c r="Y40" s="35">
        <v>90.118553757924531</v>
      </c>
      <c r="Z40" s="35">
        <v>89.846865452107679</v>
      </c>
      <c r="AA40" s="35">
        <v>89.832402855138625</v>
      </c>
      <c r="AB40" s="35">
        <v>89.345562896721304</v>
      </c>
      <c r="AC40" s="35">
        <v>90.888792216153902</v>
      </c>
      <c r="AD40" s="35">
        <v>90.782202195269704</v>
      </c>
      <c r="AE40" s="35">
        <v>90.805692512350831</v>
      </c>
      <c r="AF40" s="35">
        <v>90.832187586018549</v>
      </c>
      <c r="AG40" s="35">
        <v>90.904947856490537</v>
      </c>
      <c r="AH40" s="35">
        <v>91.453939218533463</v>
      </c>
      <c r="AI40" s="35">
        <v>92.647427430359556</v>
      </c>
      <c r="AJ40" s="35">
        <v>92.979933603799864</v>
      </c>
      <c r="AK40" s="35">
        <v>93.671073206015464</v>
      </c>
      <c r="AL40" s="35">
        <v>96.307006590959773</v>
      </c>
      <c r="AM40" s="35">
        <v>100</v>
      </c>
      <c r="AN40" s="35">
        <v>100.21653349268713</v>
      </c>
      <c r="AO40" s="35">
        <v>105.71000436678104</v>
      </c>
      <c r="AP40" s="35">
        <v>99.339845914319952</v>
      </c>
      <c r="AQ40" s="35">
        <v>109.20683599222063</v>
      </c>
      <c r="AR40" s="35">
        <v>110.6408180826982</v>
      </c>
      <c r="AS40" s="35">
        <v>111.06708781268566</v>
      </c>
      <c r="AT40" s="35">
        <v>111.99352197878703</v>
      </c>
      <c r="AU40" s="35">
        <v>99.527053978062682</v>
      </c>
      <c r="AV40" s="35">
        <v>99.527053978062682</v>
      </c>
      <c r="AW40" s="35">
        <v>99.527053978062682</v>
      </c>
      <c r="AX40" s="35">
        <v>99.51404136665235</v>
      </c>
      <c r="AY40" s="35">
        <v>99.51404136665235</v>
      </c>
      <c r="AZ40" s="35">
        <v>99.51404136665235</v>
      </c>
      <c r="BA40" s="35">
        <v>99.51404136665235</v>
      </c>
      <c r="BB40" s="35">
        <v>99.631214612419569</v>
      </c>
      <c r="BC40" s="35">
        <v>99.561947112532522</v>
      </c>
      <c r="BD40" s="35">
        <v>99.561947112532522</v>
      </c>
      <c r="BE40" s="35">
        <v>99.561947112532522</v>
      </c>
      <c r="BF40" s="35">
        <v>72.091333024108124</v>
      </c>
      <c r="BG40" s="35">
        <v>72.113030125391745</v>
      </c>
      <c r="BH40" s="35">
        <v>72.111003656677923</v>
      </c>
      <c r="BI40" s="35">
        <v>72.147659999618597</v>
      </c>
      <c r="BJ40" s="35">
        <v>72.20655581156997</v>
      </c>
      <c r="BK40" s="35">
        <v>72.228072643261441</v>
      </c>
      <c r="BL40" s="35">
        <v>72.225491697396876</v>
      </c>
      <c r="BM40" s="35">
        <v>72.218216677262731</v>
      </c>
      <c r="BN40" s="35">
        <v>72.399433720856464</v>
      </c>
      <c r="BO40" s="35">
        <v>72.392261393188363</v>
      </c>
      <c r="BP40" s="35">
        <v>72.396244569587338</v>
      </c>
      <c r="BQ40" s="35">
        <v>72.396244569587338</v>
      </c>
      <c r="BR40" s="35">
        <v>75.082160336067417</v>
      </c>
      <c r="BS40" s="35">
        <v>75.408549368988204</v>
      </c>
      <c r="BT40" s="35">
        <v>75.438503059249697</v>
      </c>
      <c r="BU40" s="35">
        <v>76.135704913701034</v>
      </c>
      <c r="BV40" s="35">
        <v>76.153939618334164</v>
      </c>
      <c r="BW40" s="35">
        <v>75.96455529133344</v>
      </c>
      <c r="BX40" s="35">
        <v>75.959445110017441</v>
      </c>
      <c r="BY40" s="35">
        <v>76.08622099987322</v>
      </c>
      <c r="BZ40" s="35">
        <v>76.169980384054639</v>
      </c>
      <c r="CA40" s="35">
        <v>76.169980384054639</v>
      </c>
      <c r="CB40" s="35">
        <v>76.169980384054639</v>
      </c>
      <c r="CC40" s="35">
        <v>75.980742507781144</v>
      </c>
      <c r="CD40" s="35">
        <v>76.821466305779182</v>
      </c>
      <c r="CE40" s="35">
        <v>76.873638344202121</v>
      </c>
      <c r="CF40" s="35">
        <v>76.868812581192188</v>
      </c>
      <c r="CG40" s="73">
        <f t="shared" si="0"/>
        <v>-6.277526488759122E-3</v>
      </c>
      <c r="CH40" s="73">
        <f t="shared" si="1"/>
        <v>1.8959940400979463</v>
      </c>
    </row>
    <row r="41" spans="1:86" ht="13.5" customHeight="1">
      <c r="A41" s="1" t="s">
        <v>35</v>
      </c>
      <c r="B41" s="37">
        <v>1.3726611647736964</v>
      </c>
      <c r="C41" s="37">
        <v>383.81949233915975</v>
      </c>
      <c r="D41" s="37">
        <v>347.1605172198698</v>
      </c>
      <c r="E41" s="37">
        <v>336.53387279794504</v>
      </c>
      <c r="F41" s="37">
        <v>224.65964920780905</v>
      </c>
      <c r="G41" s="37">
        <v>202.59154421988612</v>
      </c>
      <c r="H41" s="37">
        <v>169.23609478376565</v>
      </c>
      <c r="I41" s="37">
        <v>160.87117497433175</v>
      </c>
      <c r="J41" s="37">
        <v>140.68744733091921</v>
      </c>
      <c r="K41" s="37">
        <v>99.293651714300879</v>
      </c>
      <c r="L41" s="37">
        <v>177.79114269196472</v>
      </c>
      <c r="M41" s="37">
        <v>162.5792728481776</v>
      </c>
      <c r="N41" s="37">
        <v>141.79043873314083</v>
      </c>
      <c r="O41" s="37">
        <v>106.42206360620493</v>
      </c>
      <c r="P41" s="37">
        <v>102.10571491075116</v>
      </c>
      <c r="Q41" s="37">
        <v>93.892396907288017</v>
      </c>
      <c r="R41" s="37">
        <v>82.166680966449022</v>
      </c>
      <c r="S41" s="37">
        <v>84.88052972674069</v>
      </c>
      <c r="T41" s="37">
        <v>81.409026528349145</v>
      </c>
      <c r="U41" s="37">
        <v>83.476905743503352</v>
      </c>
      <c r="V41" s="37">
        <v>84.81699512190788</v>
      </c>
      <c r="W41" s="37">
        <v>89.022685549254248</v>
      </c>
      <c r="X41" s="37">
        <v>90.274228972986208</v>
      </c>
      <c r="Y41" s="37">
        <v>88.493410039621665</v>
      </c>
      <c r="Z41" s="37">
        <v>88.519105671739069</v>
      </c>
      <c r="AA41" s="37">
        <v>88.739766764960223</v>
      </c>
      <c r="AB41" s="37">
        <v>88.218212748340292</v>
      </c>
      <c r="AC41" s="37">
        <v>89.980598029401037</v>
      </c>
      <c r="AD41" s="37">
        <v>89.916531393464098</v>
      </c>
      <c r="AE41" s="37">
        <v>89.916630657747859</v>
      </c>
      <c r="AF41" s="37">
        <v>89.916630657747859</v>
      </c>
      <c r="AG41" s="37">
        <v>89.930392726029865</v>
      </c>
      <c r="AH41" s="37">
        <v>90.657881705079873</v>
      </c>
      <c r="AI41" s="37">
        <v>91.905494982743491</v>
      </c>
      <c r="AJ41" s="37">
        <v>92.350554121595366</v>
      </c>
      <c r="AK41" s="37">
        <v>93.111820897865272</v>
      </c>
      <c r="AL41" s="37">
        <v>95.670206776338532</v>
      </c>
      <c r="AM41" s="37">
        <v>100</v>
      </c>
      <c r="AN41" s="37">
        <v>100.04646044796348</v>
      </c>
      <c r="AO41" s="37">
        <v>106.8578817553251</v>
      </c>
      <c r="AP41" s="37">
        <v>98.639601915862841</v>
      </c>
      <c r="AQ41" s="37">
        <v>111.97498950591402</v>
      </c>
      <c r="AR41" s="37">
        <v>113.12728535710933</v>
      </c>
      <c r="AS41" s="37">
        <v>113.43751708988997</v>
      </c>
      <c r="AT41" s="37">
        <v>114.99005898366858</v>
      </c>
      <c r="AU41" s="37">
        <v>98.632167768592396</v>
      </c>
      <c r="AV41" s="37">
        <v>98.632167768592396</v>
      </c>
      <c r="AW41" s="37">
        <v>98.632167768592396</v>
      </c>
      <c r="AX41" s="37">
        <v>98.614248437231026</v>
      </c>
      <c r="AY41" s="37">
        <v>98.614248437231026</v>
      </c>
      <c r="AZ41" s="37">
        <v>98.614248437231026</v>
      </c>
      <c r="BA41" s="37">
        <v>98.614248437231026</v>
      </c>
      <c r="BB41" s="37">
        <v>98.766554063495718</v>
      </c>
      <c r="BC41" s="37">
        <v>98.766554063495718</v>
      </c>
      <c r="BD41" s="37">
        <v>98.766554063495718</v>
      </c>
      <c r="BE41" s="37">
        <v>98.766554063495718</v>
      </c>
      <c r="BF41" s="37">
        <v>61.366451561726215</v>
      </c>
      <c r="BG41" s="37">
        <v>61.239312764616024</v>
      </c>
      <c r="BH41" s="37">
        <v>61.235371867566094</v>
      </c>
      <c r="BI41" s="37">
        <v>61.235371867566094</v>
      </c>
      <c r="BJ41" s="37">
        <v>61.235371867566094</v>
      </c>
      <c r="BK41" s="37">
        <v>61.235371867566094</v>
      </c>
      <c r="BL41" s="37">
        <v>61.230923810479148</v>
      </c>
      <c r="BM41" s="37">
        <v>61.230923810479148</v>
      </c>
      <c r="BN41" s="37">
        <v>61.450591242038506</v>
      </c>
      <c r="BO41" s="37">
        <v>61.460013465142225</v>
      </c>
      <c r="BP41" s="37">
        <v>61.456740635390076</v>
      </c>
      <c r="BQ41" s="37">
        <v>61.456740635390076</v>
      </c>
      <c r="BR41" s="37">
        <v>63.562687520483344</v>
      </c>
      <c r="BS41" s="37">
        <v>63.809365026442237</v>
      </c>
      <c r="BT41" s="37">
        <v>63.762740031469932</v>
      </c>
      <c r="BU41" s="37">
        <v>64.251438351433677</v>
      </c>
      <c r="BV41" s="37">
        <v>64.255375057294586</v>
      </c>
      <c r="BW41" s="37">
        <v>63.984848365904988</v>
      </c>
      <c r="BX41" s="37">
        <v>63.986648903251407</v>
      </c>
      <c r="BY41" s="37">
        <v>64.114128115040415</v>
      </c>
      <c r="BZ41" s="37">
        <v>64.229471001448246</v>
      </c>
      <c r="CA41" s="37">
        <v>64.229471001448246</v>
      </c>
      <c r="CB41" s="37">
        <v>64.229471001448246</v>
      </c>
      <c r="CC41" s="37">
        <v>64.022104938580114</v>
      </c>
      <c r="CD41" s="37">
        <v>64.580237758172885</v>
      </c>
      <c r="CE41" s="37">
        <v>64.686961712891573</v>
      </c>
      <c r="CF41" s="37">
        <v>64.686961712891573</v>
      </c>
      <c r="CG41" s="72">
        <f t="shared" si="0"/>
        <v>0</v>
      </c>
      <c r="CH41" s="72">
        <f t="shared" si="1"/>
        <v>1.4494698329549465</v>
      </c>
    </row>
    <row r="42" spans="1:86">
      <c r="A42" s="1" t="s">
        <v>36</v>
      </c>
      <c r="B42" s="37">
        <v>7.1977510304756562E-2</v>
      </c>
      <c r="C42" s="37">
        <v>438.15082363841407</v>
      </c>
      <c r="D42" s="37">
        <v>378.38216381723316</v>
      </c>
      <c r="E42" s="37">
        <v>365.05268544898433</v>
      </c>
      <c r="F42" s="37">
        <v>242.07201877412186</v>
      </c>
      <c r="G42" s="37">
        <v>211.55436511127613</v>
      </c>
      <c r="H42" s="37">
        <v>195.4489854067624</v>
      </c>
      <c r="I42" s="37">
        <v>182.37380470907235</v>
      </c>
      <c r="J42" s="37">
        <v>162.06936653818266</v>
      </c>
      <c r="K42" s="37">
        <v>135.31512602734199</v>
      </c>
      <c r="L42" s="37">
        <v>139.71951225453026</v>
      </c>
      <c r="M42" s="37">
        <v>128.02029910093142</v>
      </c>
      <c r="N42" s="37">
        <v>120.34612807393117</v>
      </c>
      <c r="O42" s="37">
        <v>83.717974938672683</v>
      </c>
      <c r="P42" s="37">
        <v>83.700829602998411</v>
      </c>
      <c r="Q42" s="37">
        <v>82.226220939305051</v>
      </c>
      <c r="R42" s="37">
        <v>73.223199721597609</v>
      </c>
      <c r="S42" s="37">
        <v>85.371857901250863</v>
      </c>
      <c r="T42" s="37">
        <v>86.381456334310499</v>
      </c>
      <c r="U42" s="37">
        <v>86.630371449035593</v>
      </c>
      <c r="V42" s="37">
        <v>88.758680367965439</v>
      </c>
      <c r="W42" s="37">
        <v>90.538598427868834</v>
      </c>
      <c r="X42" s="37">
        <v>91.22391908246702</v>
      </c>
      <c r="Y42" s="37">
        <v>90.232487495468973</v>
      </c>
      <c r="Z42" s="37">
        <v>90.320808242480098</v>
      </c>
      <c r="AA42" s="37">
        <v>89.836299189301172</v>
      </c>
      <c r="AB42" s="37">
        <v>89.587763612759716</v>
      </c>
      <c r="AC42" s="37">
        <v>90.030006282687012</v>
      </c>
      <c r="AD42" s="37">
        <v>90.022762754367974</v>
      </c>
      <c r="AE42" s="37">
        <v>90.113895927815221</v>
      </c>
      <c r="AF42" s="37">
        <v>90.118284070744039</v>
      </c>
      <c r="AG42" s="37">
        <v>90.115513121500484</v>
      </c>
      <c r="AH42" s="37">
        <v>90.287198475422301</v>
      </c>
      <c r="AI42" s="37">
        <v>91.284615636317582</v>
      </c>
      <c r="AJ42" s="37">
        <v>91.410016691556351</v>
      </c>
      <c r="AK42" s="37">
        <v>95.16352223687143</v>
      </c>
      <c r="AL42" s="37">
        <v>97.340442634869902</v>
      </c>
      <c r="AM42" s="37">
        <v>100</v>
      </c>
      <c r="AN42" s="37">
        <v>100.70482817894394</v>
      </c>
      <c r="AO42" s="37">
        <v>102.65358220779333</v>
      </c>
      <c r="AP42" s="37">
        <v>101.46430350890164</v>
      </c>
      <c r="AQ42" s="37">
        <v>101.48871024652497</v>
      </c>
      <c r="AR42" s="37">
        <v>101.81465880841594</v>
      </c>
      <c r="AS42" s="37">
        <v>101.42545961620854</v>
      </c>
      <c r="AT42" s="37">
        <v>101.81465880841594</v>
      </c>
      <c r="AU42" s="37">
        <v>101.77182340557673</v>
      </c>
      <c r="AV42" s="37">
        <v>101.77182340557673</v>
      </c>
      <c r="AW42" s="37">
        <v>101.77182340557673</v>
      </c>
      <c r="AX42" s="37">
        <v>101.77182340557673</v>
      </c>
      <c r="AY42" s="37">
        <v>101.77182340557673</v>
      </c>
      <c r="AZ42" s="37">
        <v>101.77182340557673</v>
      </c>
      <c r="BA42" s="37">
        <v>101.77182340557673</v>
      </c>
      <c r="BB42" s="37">
        <v>101.77182340557673</v>
      </c>
      <c r="BC42" s="37">
        <v>99.952736788749249</v>
      </c>
      <c r="BD42" s="37">
        <v>99.952736788749249</v>
      </c>
      <c r="BE42" s="37">
        <v>99.952736788749249</v>
      </c>
      <c r="BF42" s="37">
        <v>106.27331773096503</v>
      </c>
      <c r="BG42" s="37">
        <v>106.28131903290748</v>
      </c>
      <c r="BH42" s="37">
        <v>106.30325603994628</v>
      </c>
      <c r="BI42" s="37">
        <v>106.30325603994628</v>
      </c>
      <c r="BJ42" s="37">
        <v>106.3040645973477</v>
      </c>
      <c r="BK42" s="37">
        <v>106.86913451657797</v>
      </c>
      <c r="BL42" s="37">
        <v>106.86839971867516</v>
      </c>
      <c r="BM42" s="37">
        <v>106.85755200342351</v>
      </c>
      <c r="BN42" s="37">
        <v>106.91719444056142</v>
      </c>
      <c r="BO42" s="37">
        <v>106.91941415455986</v>
      </c>
      <c r="BP42" s="37">
        <v>106.91941415455986</v>
      </c>
      <c r="BQ42" s="37">
        <v>106.91941415455986</v>
      </c>
      <c r="BR42" s="37">
        <v>107.50878915962328</v>
      </c>
      <c r="BS42" s="37">
        <v>107.50878915962328</v>
      </c>
      <c r="BT42" s="37">
        <v>109.18459692387086</v>
      </c>
      <c r="BU42" s="37">
        <v>109.10387459374181</v>
      </c>
      <c r="BV42" s="37">
        <v>109.10387459374181</v>
      </c>
      <c r="BW42" s="37">
        <v>108.95616536062518</v>
      </c>
      <c r="BX42" s="37">
        <v>108.95616536062518</v>
      </c>
      <c r="BY42" s="37">
        <v>109.43080901399698</v>
      </c>
      <c r="BZ42" s="37">
        <v>109.43080901399698</v>
      </c>
      <c r="CA42" s="37">
        <v>109.43080901399698</v>
      </c>
      <c r="CB42" s="37">
        <v>109.43080901399698</v>
      </c>
      <c r="CC42" s="37">
        <v>109.43080901399698</v>
      </c>
      <c r="CD42" s="37">
        <v>111.80357064960347</v>
      </c>
      <c r="CE42" s="37">
        <v>111.82547674217479</v>
      </c>
      <c r="CF42" s="37">
        <v>111.97557469660426</v>
      </c>
      <c r="CG42" s="72">
        <f t="shared" si="0"/>
        <v>0.13422518624761892</v>
      </c>
      <c r="CH42" s="72">
        <f t="shared" si="1"/>
        <v>2.5562010131148867</v>
      </c>
    </row>
    <row r="43" spans="1:86">
      <c r="A43" s="1" t="s">
        <v>37</v>
      </c>
      <c r="B43" s="37">
        <v>0.14227337531335779</v>
      </c>
      <c r="C43" s="37">
        <v>294.31328689765814</v>
      </c>
      <c r="D43" s="37">
        <v>255.07151537992888</v>
      </c>
      <c r="E43" s="37">
        <v>252.20783014207143</v>
      </c>
      <c r="F43" s="37">
        <v>170.492370263038</v>
      </c>
      <c r="G43" s="37">
        <v>143.54254605662925</v>
      </c>
      <c r="H43" s="37">
        <v>126.56497869735604</v>
      </c>
      <c r="I43" s="37">
        <v>119.90209912861694</v>
      </c>
      <c r="J43" s="37">
        <v>116.47184646140065</v>
      </c>
      <c r="K43" s="37">
        <v>97.698927431708739</v>
      </c>
      <c r="L43" s="37">
        <v>88.167611050195177</v>
      </c>
      <c r="M43" s="37">
        <v>105.86545275958426</v>
      </c>
      <c r="N43" s="37">
        <v>96.759206339180494</v>
      </c>
      <c r="O43" s="37">
        <v>67.683626437882879</v>
      </c>
      <c r="P43" s="37">
        <v>68.65557847142253</v>
      </c>
      <c r="Q43" s="37">
        <v>64.95625160827359</v>
      </c>
      <c r="R43" s="37">
        <v>64.212029384280342</v>
      </c>
      <c r="S43" s="37">
        <v>68.002537209360824</v>
      </c>
      <c r="T43" s="37">
        <v>70.13694206058257</v>
      </c>
      <c r="U43" s="37">
        <v>74.872534765836249</v>
      </c>
      <c r="V43" s="37">
        <v>79.686863879209184</v>
      </c>
      <c r="W43" s="37">
        <v>88.933444847482974</v>
      </c>
      <c r="X43" s="37">
        <v>89.997928371590106</v>
      </c>
      <c r="Y43" s="37">
        <v>90.319647376996841</v>
      </c>
      <c r="Z43" s="37">
        <v>89.827773850404824</v>
      </c>
      <c r="AA43" s="37">
        <v>88.233280931526551</v>
      </c>
      <c r="AB43" s="37">
        <v>87.517302513770503</v>
      </c>
      <c r="AC43" s="37">
        <v>89.927946250651601</v>
      </c>
      <c r="AD43" s="37">
        <v>89.821714471323915</v>
      </c>
      <c r="AE43" s="37">
        <v>89.970777639852486</v>
      </c>
      <c r="AF43" s="37">
        <v>90.057781667436416</v>
      </c>
      <c r="AG43" s="37">
        <v>90.64240831512916</v>
      </c>
      <c r="AH43" s="37">
        <v>91.225707347330754</v>
      </c>
      <c r="AI43" s="37">
        <v>93.267073661529636</v>
      </c>
      <c r="AJ43" s="37">
        <v>93.267073661529636</v>
      </c>
      <c r="AK43" s="37">
        <v>93.267073661529636</v>
      </c>
      <c r="AL43" s="37">
        <v>96.676625764047941</v>
      </c>
      <c r="AM43" s="37">
        <v>100</v>
      </c>
      <c r="AN43" s="37">
        <v>100.29879427616103</v>
      </c>
      <c r="AO43" s="37">
        <v>100.7299751449645</v>
      </c>
      <c r="AP43" s="37">
        <v>97.567877047890121</v>
      </c>
      <c r="AQ43" s="37">
        <v>98.425256667531002</v>
      </c>
      <c r="AR43" s="37">
        <v>98.78280426614684</v>
      </c>
      <c r="AS43" s="37">
        <v>98.178157155176322</v>
      </c>
      <c r="AT43" s="37">
        <v>98.78280426614684</v>
      </c>
      <c r="AU43" s="37">
        <v>98.78280426614684</v>
      </c>
      <c r="AV43" s="37">
        <v>98.78280426614684</v>
      </c>
      <c r="AW43" s="37">
        <v>98.78280426614684</v>
      </c>
      <c r="AX43" s="37">
        <v>98.78280426614684</v>
      </c>
      <c r="AY43" s="37">
        <v>98.78280426614684</v>
      </c>
      <c r="AZ43" s="37">
        <v>98.78280426614684</v>
      </c>
      <c r="BA43" s="37">
        <v>98.78280426614684</v>
      </c>
      <c r="BB43" s="37">
        <v>98.870125197903278</v>
      </c>
      <c r="BC43" s="37">
        <v>98.870125197903278</v>
      </c>
      <c r="BD43" s="37">
        <v>98.870125197903278</v>
      </c>
      <c r="BE43" s="37">
        <v>98.870125197903278</v>
      </c>
      <c r="BF43" s="37">
        <v>84.177856948081882</v>
      </c>
      <c r="BG43" s="37">
        <v>84.177856948081882</v>
      </c>
      <c r="BH43" s="37">
        <v>84.177856948081882</v>
      </c>
      <c r="BI43" s="37">
        <v>84.177856948081882</v>
      </c>
      <c r="BJ43" s="37">
        <v>84.177856948081882</v>
      </c>
      <c r="BK43" s="37">
        <v>84.177856948081882</v>
      </c>
      <c r="BL43" s="37">
        <v>84.187825479889398</v>
      </c>
      <c r="BM43" s="37">
        <v>84.244963187093902</v>
      </c>
      <c r="BN43" s="37">
        <v>84.238098063533158</v>
      </c>
      <c r="BO43" s="37">
        <v>84.238098063533158</v>
      </c>
      <c r="BP43" s="37">
        <v>84.238098063533158</v>
      </c>
      <c r="BQ43" s="37">
        <v>84.238098063533158</v>
      </c>
      <c r="BR43" s="37">
        <v>84.744168354230681</v>
      </c>
      <c r="BS43" s="37">
        <v>84.744168354230681</v>
      </c>
      <c r="BT43" s="37">
        <v>84.744168354230681</v>
      </c>
      <c r="BU43" s="37">
        <v>85.817285088898245</v>
      </c>
      <c r="BV43" s="37">
        <v>86.021571388982522</v>
      </c>
      <c r="BW43" s="37">
        <v>86.021571388982522</v>
      </c>
      <c r="BX43" s="37">
        <v>85.936305400749788</v>
      </c>
      <c r="BY43" s="37">
        <v>85.936305400749788</v>
      </c>
      <c r="BZ43" s="37">
        <v>85.936305400749788</v>
      </c>
      <c r="CA43" s="37">
        <v>85.936305400749788</v>
      </c>
      <c r="CB43" s="37">
        <v>85.936305400749788</v>
      </c>
      <c r="CC43" s="37">
        <v>85.936305400749788</v>
      </c>
      <c r="CD43" s="37">
        <v>87.216330742984269</v>
      </c>
      <c r="CE43" s="37">
        <v>86.868731964667248</v>
      </c>
      <c r="CF43" s="37">
        <v>86.868731964667248</v>
      </c>
      <c r="CG43" s="72">
        <f t="shared" si="0"/>
        <v>0</v>
      </c>
      <c r="CH43" s="72">
        <f t="shared" si="1"/>
        <v>2.5070322261655775</v>
      </c>
    </row>
    <row r="44" spans="1:86" ht="15.75" customHeight="1">
      <c r="A44" s="1" t="s">
        <v>38</v>
      </c>
      <c r="B44" s="37">
        <v>0.30334421584327714</v>
      </c>
      <c r="C44" s="37">
        <v>499.45139597096943</v>
      </c>
      <c r="D44" s="37">
        <v>408.53064872809296</v>
      </c>
      <c r="E44" s="37">
        <v>393.8375443352304</v>
      </c>
      <c r="F44" s="37">
        <v>281.63498251090459</v>
      </c>
      <c r="G44" s="37">
        <v>258.78559097001954</v>
      </c>
      <c r="H44" s="37">
        <v>211.27141208785608</v>
      </c>
      <c r="I44" s="37">
        <v>199.5177620139236</v>
      </c>
      <c r="J44" s="37">
        <v>114.8089097385417</v>
      </c>
      <c r="K44" s="37">
        <v>68.420546331734201</v>
      </c>
      <c r="L44" s="37">
        <v>216.54863954517228</v>
      </c>
      <c r="M44" s="37">
        <v>194.69600817855988</v>
      </c>
      <c r="N44" s="37">
        <v>138.22497276199508</v>
      </c>
      <c r="O44" s="37">
        <v>67.908805505184247</v>
      </c>
      <c r="P44" s="37">
        <v>70.880158546912284</v>
      </c>
      <c r="Q44" s="37">
        <v>77.261781829505892</v>
      </c>
      <c r="R44" s="37">
        <v>73.397850009377819</v>
      </c>
      <c r="S44" s="37">
        <v>74.146971563640349</v>
      </c>
      <c r="T44" s="37">
        <v>80.611592090337496</v>
      </c>
      <c r="U44" s="37">
        <v>81.645283250644241</v>
      </c>
      <c r="V44" s="37">
        <v>82.688009750302953</v>
      </c>
      <c r="W44" s="37">
        <v>96.06785316672088</v>
      </c>
      <c r="X44" s="37">
        <v>100.17384155365231</v>
      </c>
      <c r="Y44" s="37">
        <v>99.497101951103716</v>
      </c>
      <c r="Z44" s="37">
        <v>97.552188382300741</v>
      </c>
      <c r="AA44" s="37">
        <v>97.537954496615825</v>
      </c>
      <c r="AB44" s="37">
        <v>97.373443921283354</v>
      </c>
      <c r="AC44" s="37">
        <v>97.233601960682932</v>
      </c>
      <c r="AD44" s="37">
        <v>96.849463144577001</v>
      </c>
      <c r="AE44" s="37">
        <v>96.892446011915155</v>
      </c>
      <c r="AF44" s="37">
        <v>97.032772358813659</v>
      </c>
      <c r="AG44" s="37">
        <v>97.06595790844527</v>
      </c>
      <c r="AH44" s="37">
        <v>96.638638706348303</v>
      </c>
      <c r="AI44" s="37">
        <v>96.891606149911041</v>
      </c>
      <c r="AJ44" s="37">
        <v>96.88202740366799</v>
      </c>
      <c r="AK44" s="37">
        <v>96.88202740366799</v>
      </c>
      <c r="AL44" s="37">
        <v>99.482999186631815</v>
      </c>
      <c r="AM44" s="37">
        <v>100</v>
      </c>
      <c r="AN44" s="37">
        <v>100.83168584697098</v>
      </c>
      <c r="AO44" s="37">
        <v>103.57669357532217</v>
      </c>
      <c r="AP44" s="37">
        <v>102.8355069829552</v>
      </c>
      <c r="AQ44" s="37">
        <v>103.56877342195604</v>
      </c>
      <c r="AR44" s="37">
        <v>107.04519176846817</v>
      </c>
      <c r="AS44" s="37">
        <v>108.67355560389674</v>
      </c>
      <c r="AT44" s="37">
        <v>107.04519176846817</v>
      </c>
      <c r="AU44" s="37">
        <v>103.39292479205201</v>
      </c>
      <c r="AV44" s="37">
        <v>103.39292479205201</v>
      </c>
      <c r="AW44" s="37">
        <v>103.39292479205201</v>
      </c>
      <c r="AX44" s="37">
        <v>103.39292479205201</v>
      </c>
      <c r="AY44" s="37">
        <v>103.39292479205201</v>
      </c>
      <c r="AZ44" s="37">
        <v>103.39292479205201</v>
      </c>
      <c r="BA44" s="37">
        <v>103.39292479205201</v>
      </c>
      <c r="BB44" s="37">
        <v>103.39292479205201</v>
      </c>
      <c r="BC44" s="37">
        <v>103.39292479205201</v>
      </c>
      <c r="BD44" s="37">
        <v>103.39292479205201</v>
      </c>
      <c r="BE44" s="37">
        <v>103.39292479205201</v>
      </c>
      <c r="BF44" s="37">
        <v>106.84295517046584</v>
      </c>
      <c r="BG44" s="37">
        <v>107.55157477146643</v>
      </c>
      <c r="BH44" s="37">
        <v>107.55157477146643</v>
      </c>
      <c r="BI44" s="37">
        <v>107.77999475880075</v>
      </c>
      <c r="BJ44" s="37">
        <v>108.14680570766977</v>
      </c>
      <c r="BK44" s="37">
        <v>108.14680570766977</v>
      </c>
      <c r="BL44" s="37">
        <v>108.14634965277355</v>
      </c>
      <c r="BM44" s="37">
        <v>108.07679159226373</v>
      </c>
      <c r="BN44" s="37">
        <v>108.20107782530428</v>
      </c>
      <c r="BO44" s="37">
        <v>108.11322110955462</v>
      </c>
      <c r="BP44" s="37">
        <v>108.15285170021536</v>
      </c>
      <c r="BQ44" s="37">
        <v>108.15285170021536</v>
      </c>
      <c r="BR44" s="37">
        <v>114.98303148215555</v>
      </c>
      <c r="BS44" s="37">
        <v>115.90065004060442</v>
      </c>
      <c r="BT44" s="37">
        <v>115.90065004060442</v>
      </c>
      <c r="BU44" s="37">
        <v>117.54962567745555</v>
      </c>
      <c r="BV44" s="37">
        <v>117.54962567745555</v>
      </c>
      <c r="BW44" s="37">
        <v>117.62870519854509</v>
      </c>
      <c r="BX44" s="37">
        <v>117.62870519854509</v>
      </c>
      <c r="BY44" s="37">
        <v>117.72921638954394</v>
      </c>
      <c r="BZ44" s="37">
        <v>117.72921638954394</v>
      </c>
      <c r="CA44" s="37">
        <v>117.72921638954394</v>
      </c>
      <c r="CB44" s="37">
        <v>117.72921638954394</v>
      </c>
      <c r="CC44" s="37">
        <v>117.48835226150779</v>
      </c>
      <c r="CD44" s="37">
        <v>119.03826538177994</v>
      </c>
      <c r="CE44" s="37">
        <v>119.03826538177994</v>
      </c>
      <c r="CF44" s="37">
        <v>118.97257892794353</v>
      </c>
      <c r="CG44" s="72">
        <f t="shared" si="0"/>
        <v>-5.5180956834121275E-2</v>
      </c>
      <c r="CH44" s="72">
        <f t="shared" si="1"/>
        <v>2.6504846057920304</v>
      </c>
    </row>
    <row r="45" spans="1:86" s="36" customFormat="1" ht="15.75" customHeight="1">
      <c r="A45" s="3" t="s">
        <v>39</v>
      </c>
      <c r="B45" s="35">
        <v>5.7278055949404898</v>
      </c>
      <c r="C45" s="35">
        <v>109.11538947587837</v>
      </c>
      <c r="D45" s="35">
        <v>97.423920567637452</v>
      </c>
      <c r="E45" s="35">
        <v>73.648301018154868</v>
      </c>
      <c r="F45" s="35">
        <v>62.227414689557513</v>
      </c>
      <c r="G45" s="35">
        <v>56.157100841104793</v>
      </c>
      <c r="H45" s="35">
        <v>53.453562313885584</v>
      </c>
      <c r="I45" s="35">
        <v>54.471699531060956</v>
      </c>
      <c r="J45" s="35">
        <v>55.000765005569967</v>
      </c>
      <c r="K45" s="35">
        <v>50.699771218880514</v>
      </c>
      <c r="L45" s="35">
        <v>51.379086673198692</v>
      </c>
      <c r="M45" s="35">
        <v>56.090364811267982</v>
      </c>
      <c r="N45" s="35">
        <v>54.195514682492124</v>
      </c>
      <c r="O45" s="35">
        <v>57.166986451257557</v>
      </c>
      <c r="P45" s="35">
        <v>57.204606279953545</v>
      </c>
      <c r="Q45" s="35">
        <v>57.335962916271235</v>
      </c>
      <c r="R45" s="35">
        <v>57.436646472792866</v>
      </c>
      <c r="S45" s="35">
        <v>62.389603856656393</v>
      </c>
      <c r="T45" s="35">
        <v>62.68623841604024</v>
      </c>
      <c r="U45" s="35">
        <v>64.216411916196435</v>
      </c>
      <c r="V45" s="35">
        <v>66.267971655921542</v>
      </c>
      <c r="W45" s="35">
        <v>67.910233038782593</v>
      </c>
      <c r="X45" s="35">
        <v>69.082039631015093</v>
      </c>
      <c r="Y45" s="35">
        <v>67.997900862545009</v>
      </c>
      <c r="Z45" s="35">
        <v>68.023856906816107</v>
      </c>
      <c r="AA45" s="35">
        <v>72.406884531494882</v>
      </c>
      <c r="AB45" s="35">
        <v>72.377730614702216</v>
      </c>
      <c r="AC45" s="35">
        <v>70.91736602516977</v>
      </c>
      <c r="AD45" s="35">
        <v>71.387155268611437</v>
      </c>
      <c r="AE45" s="35">
        <v>71.48271712889678</v>
      </c>
      <c r="AF45" s="35">
        <v>71.708982387175041</v>
      </c>
      <c r="AG45" s="35">
        <v>71.958441103500888</v>
      </c>
      <c r="AH45" s="35">
        <v>72.690441409644976</v>
      </c>
      <c r="AI45" s="35">
        <v>72.765413161506004</v>
      </c>
      <c r="AJ45" s="35">
        <v>72.370917771417055</v>
      </c>
      <c r="AK45" s="35">
        <v>72.441311068770133</v>
      </c>
      <c r="AL45" s="35">
        <v>73.024432164173177</v>
      </c>
      <c r="AM45" s="35">
        <v>100</v>
      </c>
      <c r="AN45" s="35">
        <v>96.350342791183493</v>
      </c>
      <c r="AO45" s="35">
        <v>97.46275014825666</v>
      </c>
      <c r="AP45" s="35">
        <v>115.04237241159312</v>
      </c>
      <c r="AQ45" s="35">
        <v>115.11550081264025</v>
      </c>
      <c r="AR45" s="35">
        <v>115.12179902019297</v>
      </c>
      <c r="AS45" s="35">
        <v>115.07972704789836</v>
      </c>
      <c r="AT45" s="35">
        <v>115.12179902019297</v>
      </c>
      <c r="AU45" s="35">
        <v>112.70201866094104</v>
      </c>
      <c r="AV45" s="35">
        <v>112.51600646793426</v>
      </c>
      <c r="AW45" s="35">
        <v>112.40579109708544</v>
      </c>
      <c r="AX45" s="35">
        <v>111.99599642108545</v>
      </c>
      <c r="AY45" s="35">
        <v>106.52853237862969</v>
      </c>
      <c r="AZ45" s="35">
        <v>106.34057480698429</v>
      </c>
      <c r="BA45" s="35">
        <v>106.21574806521272</v>
      </c>
      <c r="BB45" s="35">
        <v>106.16693833481285</v>
      </c>
      <c r="BC45" s="35">
        <v>106.33135109495548</v>
      </c>
      <c r="BD45" s="35">
        <v>117.47180040198521</v>
      </c>
      <c r="BE45" s="35">
        <v>136.29219757922439</v>
      </c>
      <c r="BF45" s="35">
        <v>134.87728658666708</v>
      </c>
      <c r="BG45" s="35">
        <v>134.68900133139087</v>
      </c>
      <c r="BH45" s="35">
        <v>134.66401038706016</v>
      </c>
      <c r="BI45" s="35">
        <v>134.26358431613039</v>
      </c>
      <c r="BJ45" s="35">
        <v>134.28431982946645</v>
      </c>
      <c r="BK45" s="35">
        <v>134.2086629682031</v>
      </c>
      <c r="BL45" s="35">
        <v>134.14395162412805</v>
      </c>
      <c r="BM45" s="35">
        <v>134.13358460570529</v>
      </c>
      <c r="BN45" s="35">
        <v>134.1379176056669</v>
      </c>
      <c r="BO45" s="35">
        <v>134.17965489605726</v>
      </c>
      <c r="BP45" s="35">
        <v>134.15171283638247</v>
      </c>
      <c r="BQ45" s="35">
        <v>134.10515640911427</v>
      </c>
      <c r="BR45" s="35">
        <v>133.99592541037734</v>
      </c>
      <c r="BS45" s="35">
        <v>133.88181360699002</v>
      </c>
      <c r="BT45" s="35">
        <v>133.9891547486433</v>
      </c>
      <c r="BU45" s="35">
        <v>133.9328504835681</v>
      </c>
      <c r="BV45" s="35">
        <v>133.90468039004065</v>
      </c>
      <c r="BW45" s="35">
        <v>133.91050932556428</v>
      </c>
      <c r="BX45" s="35">
        <v>134.17093256707858</v>
      </c>
      <c r="BY45" s="35">
        <v>133.97115014381433</v>
      </c>
      <c r="BZ45" s="35">
        <v>133.91356453247769</v>
      </c>
      <c r="CA45" s="35">
        <v>133.84343890131129</v>
      </c>
      <c r="CB45" s="35">
        <v>134.91701023358735</v>
      </c>
      <c r="CC45" s="35">
        <v>135.3544696147093</v>
      </c>
      <c r="CD45" s="35">
        <v>135.42275802473856</v>
      </c>
      <c r="CE45" s="35">
        <v>135.46691599717184</v>
      </c>
      <c r="CF45" s="35">
        <v>135.64874412720715</v>
      </c>
      <c r="CG45" s="73">
        <f t="shared" si="0"/>
        <v>0.13422327414546942</v>
      </c>
      <c r="CH45" s="73">
        <f t="shared" si="1"/>
        <v>1.2385997819578449</v>
      </c>
    </row>
    <row r="46" spans="1:86">
      <c r="A46" s="1" t="s">
        <v>40</v>
      </c>
      <c r="B46" s="37">
        <v>2.9516411037014212</v>
      </c>
      <c r="C46" s="37">
        <v>154.72367879300779</v>
      </c>
      <c r="D46" s="37">
        <v>134.0938549543925</v>
      </c>
      <c r="E46" s="37">
        <v>64.486420847559472</v>
      </c>
      <c r="F46" s="37">
        <v>43.93137420069241</v>
      </c>
      <c r="G46" s="37">
        <v>25.650456775010316</v>
      </c>
      <c r="H46" s="37">
        <v>22.573174805330925</v>
      </c>
      <c r="I46" s="37">
        <v>21.484118128711465</v>
      </c>
      <c r="J46" s="37">
        <v>20.933243298421694</v>
      </c>
      <c r="K46" s="37">
        <v>17.494210475415528</v>
      </c>
      <c r="L46" s="37">
        <v>11.5432285870772</v>
      </c>
      <c r="M46" s="37">
        <v>9.9966917002374469</v>
      </c>
      <c r="N46" s="37">
        <v>9.6216090142398816</v>
      </c>
      <c r="O46" s="37">
        <v>11.545930817087857</v>
      </c>
      <c r="P46" s="37">
        <v>10.968634276233463</v>
      </c>
      <c r="Q46" s="37">
        <v>10.968634276233463</v>
      </c>
      <c r="R46" s="37">
        <v>10.968634276233463</v>
      </c>
      <c r="S46" s="37">
        <v>25.185233464390052</v>
      </c>
      <c r="T46" s="37">
        <v>25.221275575485947</v>
      </c>
      <c r="U46" s="37">
        <v>26.165123300988487</v>
      </c>
      <c r="V46" s="37">
        <v>29.290336857932918</v>
      </c>
      <c r="W46" s="37">
        <v>29.258722093218779</v>
      </c>
      <c r="X46" s="37">
        <v>27.62199077090327</v>
      </c>
      <c r="Y46" s="37">
        <v>27.62199077090327</v>
      </c>
      <c r="Z46" s="37">
        <v>27.935446636626526</v>
      </c>
      <c r="AA46" s="37">
        <v>35.594694443667045</v>
      </c>
      <c r="AB46" s="37">
        <v>35.342427386669335</v>
      </c>
      <c r="AC46" s="37">
        <v>30.946241913532234</v>
      </c>
      <c r="AD46" s="37">
        <v>30.760471265075715</v>
      </c>
      <c r="AE46" s="37">
        <v>30.760471265075715</v>
      </c>
      <c r="AF46" s="37">
        <v>30.760471265075715</v>
      </c>
      <c r="AG46" s="37">
        <v>31.121999062199997</v>
      </c>
      <c r="AH46" s="37">
        <v>32.675692916969425</v>
      </c>
      <c r="AI46" s="37">
        <v>32.675692916969425</v>
      </c>
      <c r="AJ46" s="37">
        <v>31.43989431968296</v>
      </c>
      <c r="AK46" s="37">
        <v>31.43989431968296</v>
      </c>
      <c r="AL46" s="37">
        <v>31.43989431968296</v>
      </c>
      <c r="AM46" s="37">
        <v>100</v>
      </c>
      <c r="AN46" s="37">
        <v>86.267101078118742</v>
      </c>
      <c r="AO46" s="37">
        <v>87.739406764392015</v>
      </c>
      <c r="AP46" s="37">
        <v>123.86874169253822</v>
      </c>
      <c r="AQ46" s="37">
        <v>123.86874169253822</v>
      </c>
      <c r="AR46" s="37">
        <v>124.53187166601303</v>
      </c>
      <c r="AS46" s="37">
        <v>124.35569726570063</v>
      </c>
      <c r="AT46" s="37">
        <v>124.53187166601303</v>
      </c>
      <c r="AU46" s="37">
        <v>121.71672340015262</v>
      </c>
      <c r="AV46" s="37">
        <v>121.71672340015262</v>
      </c>
      <c r="AW46" s="37">
        <v>121.71672340015262</v>
      </c>
      <c r="AX46" s="37">
        <v>121.71672340015262</v>
      </c>
      <c r="AY46" s="37">
        <v>121.34134637902089</v>
      </c>
      <c r="AZ46" s="37">
        <v>121.34134637902089</v>
      </c>
      <c r="BA46" s="37">
        <v>121.34134637902089</v>
      </c>
      <c r="BB46" s="37">
        <v>121.34134637902089</v>
      </c>
      <c r="BC46" s="37">
        <v>121.34134637902089</v>
      </c>
      <c r="BD46" s="37">
        <v>142.56714257579955</v>
      </c>
      <c r="BE46" s="37">
        <v>179.10445047210999</v>
      </c>
      <c r="BF46" s="37">
        <v>179.10445047210999</v>
      </c>
      <c r="BG46" s="37">
        <v>179.10445047210999</v>
      </c>
      <c r="BH46" s="37">
        <v>179.10445047210999</v>
      </c>
      <c r="BI46" s="37">
        <v>179.10445047210999</v>
      </c>
      <c r="BJ46" s="37">
        <v>179.12289070536627</v>
      </c>
      <c r="BK46" s="37">
        <v>179.12289070536627</v>
      </c>
      <c r="BL46" s="37">
        <v>179.12289070536627</v>
      </c>
      <c r="BM46" s="37">
        <v>179.12289070536627</v>
      </c>
      <c r="BN46" s="37">
        <v>179.12289070536627</v>
      </c>
      <c r="BO46" s="37">
        <v>179.12289070536627</v>
      </c>
      <c r="BP46" s="37">
        <v>179.12289070536627</v>
      </c>
      <c r="BQ46" s="37">
        <v>179.12289070536627</v>
      </c>
      <c r="BR46" s="37">
        <v>179.12289070536627</v>
      </c>
      <c r="BS46" s="37">
        <v>179.12289070536627</v>
      </c>
      <c r="BT46" s="37">
        <v>179.12289070536627</v>
      </c>
      <c r="BU46" s="37">
        <v>179.12289070536627</v>
      </c>
      <c r="BV46" s="37">
        <v>179.12289070536627</v>
      </c>
      <c r="BW46" s="37">
        <v>179.12289070536627</v>
      </c>
      <c r="BX46" s="37">
        <v>179.12289070536627</v>
      </c>
      <c r="BY46" s="37">
        <v>179.12289070536627</v>
      </c>
      <c r="BZ46" s="37">
        <v>179.12289070536627</v>
      </c>
      <c r="CA46" s="37">
        <v>179.12289070536627</v>
      </c>
      <c r="CB46" s="37">
        <v>179.12289070536627</v>
      </c>
      <c r="CC46" s="37">
        <v>179.12289070536627</v>
      </c>
      <c r="CD46" s="37">
        <v>179.12289070536627</v>
      </c>
      <c r="CE46" s="37">
        <v>179.12289070536627</v>
      </c>
      <c r="CF46" s="37">
        <v>179.12289070536627</v>
      </c>
      <c r="CG46" s="72">
        <f t="shared" si="0"/>
        <v>0</v>
      </c>
      <c r="CH46" s="72">
        <f t="shared" si="1"/>
        <v>0</v>
      </c>
    </row>
    <row r="47" spans="1:86" ht="13.5" customHeight="1">
      <c r="A47" s="1" t="s">
        <v>41</v>
      </c>
      <c r="B47" s="37">
        <v>0.40425794042639696</v>
      </c>
      <c r="C47" s="37">
        <v>82.912227263015737</v>
      </c>
      <c r="D47" s="37">
        <v>90.693097240280892</v>
      </c>
      <c r="E47" s="37">
        <v>90.897751216900318</v>
      </c>
      <c r="F47" s="37">
        <v>68.250084877863301</v>
      </c>
      <c r="G47" s="37">
        <v>82.74127840006453</v>
      </c>
      <c r="H47" s="37">
        <v>86.53180208440871</v>
      </c>
      <c r="I47" s="37">
        <v>86.826638383950836</v>
      </c>
      <c r="J47" s="37">
        <v>93.284274510961666</v>
      </c>
      <c r="K47" s="37">
        <v>84.632450900074076</v>
      </c>
      <c r="L47" s="37">
        <v>70.452251775833346</v>
      </c>
      <c r="M47" s="37">
        <v>80.053881466408214</v>
      </c>
      <c r="N47" s="37">
        <v>75.0865252382835</v>
      </c>
      <c r="O47" s="37">
        <v>68.526945489341131</v>
      </c>
      <c r="P47" s="37">
        <v>74.346501736087816</v>
      </c>
      <c r="Q47" s="37">
        <v>69.671848134568009</v>
      </c>
      <c r="R47" s="37">
        <v>67.496264052492322</v>
      </c>
      <c r="S47" s="37">
        <v>66.60078037595774</v>
      </c>
      <c r="T47" s="37">
        <v>67.733468937869389</v>
      </c>
      <c r="U47" s="37">
        <v>67.962993502216108</v>
      </c>
      <c r="V47" s="37">
        <v>70.28726641676252</v>
      </c>
      <c r="W47" s="37">
        <v>69.514831269582203</v>
      </c>
      <c r="X47" s="37">
        <v>65.876192171266453</v>
      </c>
      <c r="Y47" s="37">
        <v>66.427179236819129</v>
      </c>
      <c r="Z47" s="37">
        <v>64.949340921992786</v>
      </c>
      <c r="AA47" s="37">
        <v>83.73509872312502</v>
      </c>
      <c r="AB47" s="37">
        <v>80.641808071858478</v>
      </c>
      <c r="AC47" s="37">
        <v>82.141189356917337</v>
      </c>
      <c r="AD47" s="37">
        <v>83.721938996992407</v>
      </c>
      <c r="AE47" s="37">
        <v>84.622151083133403</v>
      </c>
      <c r="AF47" s="37">
        <v>86.82424082298246</v>
      </c>
      <c r="AG47" s="37">
        <v>87.532470972351049</v>
      </c>
      <c r="AH47" s="37">
        <v>88.97691857452152</v>
      </c>
      <c r="AI47" s="37">
        <v>88.926415276772289</v>
      </c>
      <c r="AJ47" s="37">
        <v>89.369075619118988</v>
      </c>
      <c r="AK47" s="37">
        <v>89.955810006551005</v>
      </c>
      <c r="AL47" s="37">
        <v>95.7986734299798</v>
      </c>
      <c r="AM47" s="37">
        <v>100</v>
      </c>
      <c r="AN47" s="37">
        <v>100.25140057263668</v>
      </c>
      <c r="AO47" s="37">
        <v>101.34893976159844</v>
      </c>
      <c r="AP47" s="37">
        <v>98.870053767760936</v>
      </c>
      <c r="AQ47" s="37">
        <v>99.960613335741101</v>
      </c>
      <c r="AR47" s="37">
        <v>97.143995452063876</v>
      </c>
      <c r="AS47" s="37">
        <v>98.810528933297149</v>
      </c>
      <c r="AT47" s="37">
        <v>97.143995452063876</v>
      </c>
      <c r="AU47" s="37">
        <v>91.538043893881195</v>
      </c>
      <c r="AV47" s="37">
        <v>91.503419571318531</v>
      </c>
      <c r="AW47" s="37">
        <v>90.394576300616222</v>
      </c>
      <c r="AX47" s="37">
        <v>84.588322413571163</v>
      </c>
      <c r="AY47" s="37">
        <v>84.392259205784157</v>
      </c>
      <c r="AZ47" s="37">
        <v>82.049959618065216</v>
      </c>
      <c r="BA47" s="37">
        <v>80.281328161715308</v>
      </c>
      <c r="BB47" s="37">
        <v>79.589758203739848</v>
      </c>
      <c r="BC47" s="37">
        <v>80.561255906283165</v>
      </c>
      <c r="BD47" s="37">
        <v>83.724264824468975</v>
      </c>
      <c r="BE47" s="37">
        <v>84.226067815413472</v>
      </c>
      <c r="BF47" s="37">
        <v>84.720032879648983</v>
      </c>
      <c r="BG47" s="37">
        <v>83.6530802958207</v>
      </c>
      <c r="BH47" s="37">
        <v>83.2989913430863</v>
      </c>
      <c r="BI47" s="37">
        <v>82.551346020615611</v>
      </c>
      <c r="BJ47" s="37">
        <v>82.618078759543877</v>
      </c>
      <c r="BK47" s="37">
        <v>82.127981124805359</v>
      </c>
      <c r="BL47" s="37">
        <v>82.133432400300251</v>
      </c>
      <c r="BM47" s="37">
        <v>82.024595000354637</v>
      </c>
      <c r="BN47" s="37">
        <v>82.08436461464737</v>
      </c>
      <c r="BO47" s="37">
        <v>82.551380246626081</v>
      </c>
      <c r="BP47" s="37">
        <v>82.404912148052688</v>
      </c>
      <c r="BQ47" s="37">
        <v>82.58391400054191</v>
      </c>
      <c r="BR47" s="37">
        <v>78.971484714812917</v>
      </c>
      <c r="BS47" s="37">
        <v>77.393405510240868</v>
      </c>
      <c r="BT47" s="37">
        <v>75.759679264518326</v>
      </c>
      <c r="BU47" s="37">
        <v>75.785747804506713</v>
      </c>
      <c r="BV47" s="37">
        <v>75.428329566239839</v>
      </c>
      <c r="BW47" s="37">
        <v>75.504722217088357</v>
      </c>
      <c r="BX47" s="37">
        <v>74.280719972824116</v>
      </c>
      <c r="BY47" s="37">
        <v>73.733257567769996</v>
      </c>
      <c r="BZ47" s="37">
        <v>72.976661581522038</v>
      </c>
      <c r="CA47" s="37">
        <v>71.892625517821472</v>
      </c>
      <c r="CB47" s="37">
        <v>71.790570544362197</v>
      </c>
      <c r="CC47" s="37">
        <v>71.71823177312713</v>
      </c>
      <c r="CD47" s="37">
        <v>72.684191321583981</v>
      </c>
      <c r="CE47" s="37">
        <v>72.901044360009934</v>
      </c>
      <c r="CF47" s="37">
        <v>75.453538424992558</v>
      </c>
      <c r="CG47" s="72">
        <f t="shared" si="0"/>
        <v>3.5013134412417344</v>
      </c>
      <c r="CH47" s="72">
        <f t="shared" si="1"/>
        <v>-0.40409468796305248</v>
      </c>
    </row>
    <row r="48" spans="1:86">
      <c r="A48" s="1" t="s">
        <v>42</v>
      </c>
      <c r="B48" s="37">
        <v>0.17106119343637677</v>
      </c>
      <c r="C48" s="37">
        <v>329.15939381603454</v>
      </c>
      <c r="D48" s="37">
        <v>379.60163374764591</v>
      </c>
      <c r="E48" s="37">
        <v>588.73079105684997</v>
      </c>
      <c r="F48" s="37">
        <v>401.07285145730157</v>
      </c>
      <c r="G48" s="37">
        <v>335.97725784316447</v>
      </c>
      <c r="H48" s="37">
        <v>309.5414261527219</v>
      </c>
      <c r="I48" s="37">
        <v>295.10748388544306</v>
      </c>
      <c r="J48" s="37">
        <v>286.99250383124217</v>
      </c>
      <c r="K48" s="37">
        <v>156.15179915147601</v>
      </c>
      <c r="L48" s="37">
        <v>129.80883698125163</v>
      </c>
      <c r="M48" s="37">
        <v>111.53699934929664</v>
      </c>
      <c r="N48" s="37">
        <v>105.9306353706497</v>
      </c>
      <c r="O48" s="37">
        <v>91.232228866421963</v>
      </c>
      <c r="P48" s="37">
        <v>93.18228723381209</v>
      </c>
      <c r="Q48" s="37">
        <v>77.290618546647011</v>
      </c>
      <c r="R48" s="37">
        <v>69.308049148198947</v>
      </c>
      <c r="S48" s="37">
        <v>69.870355923179616</v>
      </c>
      <c r="T48" s="37">
        <v>67.409916384879438</v>
      </c>
      <c r="U48" s="37">
        <v>67.409916384879438</v>
      </c>
      <c r="V48" s="37">
        <v>68.430624176489403</v>
      </c>
      <c r="W48" s="37">
        <v>66.991937562888381</v>
      </c>
      <c r="X48" s="37">
        <v>65.668025238743923</v>
      </c>
      <c r="Y48" s="37">
        <v>65.821505492164903</v>
      </c>
      <c r="Z48" s="37">
        <v>66.115739374501231</v>
      </c>
      <c r="AA48" s="37">
        <v>66.671036727453057</v>
      </c>
      <c r="AB48" s="37">
        <v>66.193988179372241</v>
      </c>
      <c r="AC48" s="37">
        <v>66.06875712517072</v>
      </c>
      <c r="AD48" s="37">
        <v>65.336267747672665</v>
      </c>
      <c r="AE48" s="37">
        <v>65.578968982198859</v>
      </c>
      <c r="AF48" s="37">
        <v>66.213861106107771</v>
      </c>
      <c r="AG48" s="37">
        <v>67.071344480884775</v>
      </c>
      <c r="AH48" s="37">
        <v>67.850559620142477</v>
      </c>
      <c r="AI48" s="37">
        <v>75.983276043083976</v>
      </c>
      <c r="AJ48" s="37">
        <v>77.192892684317883</v>
      </c>
      <c r="AK48" s="37">
        <v>77.417638572548285</v>
      </c>
      <c r="AL48" s="37">
        <v>79.470326992398</v>
      </c>
      <c r="AM48" s="37">
        <v>100</v>
      </c>
      <c r="AN48" s="37">
        <v>102.11808727970634</v>
      </c>
      <c r="AO48" s="37">
        <v>110.55355184278443</v>
      </c>
      <c r="AP48" s="37">
        <v>100.75107207734325</v>
      </c>
      <c r="AQ48" s="37">
        <v>100.62245085265033</v>
      </c>
      <c r="AR48" s="37">
        <v>104.06857370757039</v>
      </c>
      <c r="AS48" s="37">
        <v>100.61900157495687</v>
      </c>
      <c r="AT48" s="37">
        <v>104.06857370757039</v>
      </c>
      <c r="AU48" s="37">
        <v>94.718253777821388</v>
      </c>
      <c r="AV48" s="37">
        <v>88.571655000029338</v>
      </c>
      <c r="AW48" s="37">
        <v>87.675949114360705</v>
      </c>
      <c r="AX48" s="37">
        <v>87.675949114360705</v>
      </c>
      <c r="AY48" s="37">
        <v>87.157288337547698</v>
      </c>
      <c r="AZ48" s="37">
        <v>87.157288337547698</v>
      </c>
      <c r="BA48" s="37">
        <v>87.157288337547698</v>
      </c>
      <c r="BB48" s="37">
        <v>87.157288337547698</v>
      </c>
      <c r="BC48" s="37">
        <v>90.366599906331658</v>
      </c>
      <c r="BD48" s="37">
        <v>90.366599906331658</v>
      </c>
      <c r="BE48" s="37">
        <v>88.915064387476932</v>
      </c>
      <c r="BF48" s="37">
        <v>86.175687180851057</v>
      </c>
      <c r="BG48" s="37">
        <v>82.681966387522337</v>
      </c>
      <c r="BH48" s="37">
        <v>82.681966387522337</v>
      </c>
      <c r="BI48" s="37">
        <v>70.438265950878119</v>
      </c>
      <c r="BJ48" s="37">
        <v>70.644011715404233</v>
      </c>
      <c r="BK48" s="37">
        <v>69.249268372650349</v>
      </c>
      <c r="BL48" s="37">
        <v>67.018368865814423</v>
      </c>
      <c r="BM48" s="37">
        <v>66.921513492677363</v>
      </c>
      <c r="BN48" s="37">
        <v>66.90409652713322</v>
      </c>
      <c r="BO48" s="37">
        <v>67.197958079686472</v>
      </c>
      <c r="BP48" s="37">
        <v>66.507674690831067</v>
      </c>
      <c r="BQ48" s="37">
        <v>64.525757705473694</v>
      </c>
      <c r="BR48" s="37">
        <v>68.319088404127854</v>
      </c>
      <c r="BS48" s="37">
        <v>68.115741655566126</v>
      </c>
      <c r="BT48" s="37">
        <v>68.115741655566126</v>
      </c>
      <c r="BU48" s="37">
        <v>65.951813477502753</v>
      </c>
      <c r="BV48" s="37">
        <v>66.039456480903453</v>
      </c>
      <c r="BW48" s="37">
        <v>66.039456480903453</v>
      </c>
      <c r="BX48" s="37">
        <v>66.039456480903453</v>
      </c>
      <c r="BY48" s="37">
        <v>65.864180406823976</v>
      </c>
      <c r="BZ48" s="37">
        <v>65.864180406823976</v>
      </c>
      <c r="CA48" s="37">
        <v>65.995143899132103</v>
      </c>
      <c r="CB48" s="37">
        <v>66.287486312720759</v>
      </c>
      <c r="CC48" s="37">
        <v>66.289360680605867</v>
      </c>
      <c r="CD48" s="37">
        <v>66.325852786625703</v>
      </c>
      <c r="CE48" s="37">
        <v>66.344460562049534</v>
      </c>
      <c r="CF48" s="37">
        <v>66.344460562049534</v>
      </c>
      <c r="CG48" s="72">
        <f t="shared" si="0"/>
        <v>0</v>
      </c>
      <c r="CH48" s="72">
        <f t="shared" si="1"/>
        <v>-2.6003990420793599</v>
      </c>
    </row>
    <row r="49" spans="1:86">
      <c r="A49" s="1" t="s">
        <v>43</v>
      </c>
      <c r="B49" s="37">
        <v>2.2008453573762949</v>
      </c>
      <c r="C49" s="37">
        <v>78.543201282249058</v>
      </c>
      <c r="D49" s="37">
        <v>68.396420060069303</v>
      </c>
      <c r="E49" s="37">
        <v>67.3312982160476</v>
      </c>
      <c r="F49" s="37">
        <v>67.351140298002406</v>
      </c>
      <c r="G49" s="37">
        <v>67.110861030882262</v>
      </c>
      <c r="H49" s="37">
        <v>63.97193175978483</v>
      </c>
      <c r="I49" s="37">
        <v>66.837108100399647</v>
      </c>
      <c r="J49" s="37">
        <v>67.23013067063566</v>
      </c>
      <c r="K49" s="37">
        <v>65.446248281746378</v>
      </c>
      <c r="L49" s="37">
        <v>73.726320807606484</v>
      </c>
      <c r="M49" s="37">
        <v>82.273299412217014</v>
      </c>
      <c r="N49" s="37">
        <v>79.947240711641868</v>
      </c>
      <c r="O49" s="37">
        <v>85.617779058815728</v>
      </c>
      <c r="P49" s="37">
        <v>85.032491143938131</v>
      </c>
      <c r="Q49" s="37">
        <v>86.386713971877938</v>
      </c>
      <c r="R49" s="37">
        <v>87.101940255027174</v>
      </c>
      <c r="S49" s="37">
        <v>86.847202303970505</v>
      </c>
      <c r="T49" s="37">
        <v>87.226908444212313</v>
      </c>
      <c r="U49" s="37">
        <v>89.410955851085973</v>
      </c>
      <c r="V49" s="37">
        <v>90.703227121311073</v>
      </c>
      <c r="W49" s="37">
        <v>93.96238767877422</v>
      </c>
      <c r="X49" s="37">
        <v>97.92959811517072</v>
      </c>
      <c r="Y49" s="37">
        <v>95.799895042604817</v>
      </c>
      <c r="Z49" s="37">
        <v>95.886808854439366</v>
      </c>
      <c r="AA49" s="37">
        <v>95.604213258411647</v>
      </c>
      <c r="AB49" s="37">
        <v>96.268435712529865</v>
      </c>
      <c r="AC49" s="37">
        <v>96.267037338095165</v>
      </c>
      <c r="AD49" s="37">
        <v>97.012124930267802</v>
      </c>
      <c r="AE49" s="37">
        <v>97.030005013597986</v>
      </c>
      <c r="AF49" s="37">
        <v>97.058934034260204</v>
      </c>
      <c r="AG49" s="37">
        <v>97.140990194374027</v>
      </c>
      <c r="AH49" s="37">
        <v>97.188729128959707</v>
      </c>
      <c r="AI49" s="37">
        <v>97.187131769688321</v>
      </c>
      <c r="AJ49" s="37">
        <v>97.189984689569826</v>
      </c>
      <c r="AK49" s="37">
        <v>97.215594345099078</v>
      </c>
      <c r="AL49" s="37">
        <v>97.25323873812367</v>
      </c>
      <c r="AM49" s="37">
        <v>100</v>
      </c>
      <c r="AN49" s="37">
        <v>108.70852132827321</v>
      </c>
      <c r="AO49" s="37">
        <v>108.77179952953118</v>
      </c>
      <c r="AP49" s="37">
        <v>107.28635302973838</v>
      </c>
      <c r="AQ49" s="37">
        <v>107.28635302973838</v>
      </c>
      <c r="AR49" s="37">
        <v>106.66290871666341</v>
      </c>
      <c r="AS49" s="37">
        <v>106.75169371716456</v>
      </c>
      <c r="AT49" s="37">
        <v>106.66290871666341</v>
      </c>
      <c r="AU49" s="37">
        <v>105.89729525689008</v>
      </c>
      <c r="AV49" s="37">
        <v>105.89729525689008</v>
      </c>
      <c r="AW49" s="37">
        <v>105.88374909697652</v>
      </c>
      <c r="AX49" s="37">
        <v>105.88374909697652</v>
      </c>
      <c r="AY49" s="37">
        <v>92.234171244162155</v>
      </c>
      <c r="AZ49" s="37">
        <v>92.1752433313697</v>
      </c>
      <c r="BA49" s="37">
        <v>92.1752433313697</v>
      </c>
      <c r="BB49" s="37">
        <v>92.1752433313697</v>
      </c>
      <c r="BC49" s="37">
        <v>92.1752433313697</v>
      </c>
      <c r="BD49" s="37">
        <v>92.121047741178913</v>
      </c>
      <c r="BE49" s="37">
        <v>92.121047741178913</v>
      </c>
      <c r="BF49" s="37">
        <v>88.560859725912891</v>
      </c>
      <c r="BG49" s="37">
        <v>88.538369624125906</v>
      </c>
      <c r="BH49" s="37">
        <v>88.538369624125906</v>
      </c>
      <c r="BI49" s="37">
        <v>88.585215658638973</v>
      </c>
      <c r="BJ49" s="37">
        <v>88.58620059073769</v>
      </c>
      <c r="BK49" s="37">
        <v>88.587729334193071</v>
      </c>
      <c r="BL49" s="37">
        <v>88.591710809762489</v>
      </c>
      <c r="BM49" s="37">
        <v>88.592249835702788</v>
      </c>
      <c r="BN49" s="37">
        <v>88.593901749658855</v>
      </c>
      <c r="BO49" s="37">
        <v>88.593901749658855</v>
      </c>
      <c r="BP49" s="37">
        <v>88.601737332643921</v>
      </c>
      <c r="BQ49" s="37">
        <v>88.601737332643921</v>
      </c>
      <c r="BR49" s="37">
        <v>88.68616290132141</v>
      </c>
      <c r="BS49" s="37">
        <v>88.694852998790395</v>
      </c>
      <c r="BT49" s="37">
        <v>89.274301252513041</v>
      </c>
      <c r="BU49" s="37">
        <v>89.291170151422008</v>
      </c>
      <c r="BV49" s="37">
        <v>89.276695724540858</v>
      </c>
      <c r="BW49" s="37">
        <v>89.277833775336134</v>
      </c>
      <c r="BX49" s="37">
        <v>90.180426190329584</v>
      </c>
      <c r="BY49" s="37">
        <v>89.774665776491418</v>
      </c>
      <c r="BZ49" s="37">
        <v>89.763770303265233</v>
      </c>
      <c r="CA49" s="37">
        <v>89.770204845600276</v>
      </c>
      <c r="CB49" s="37">
        <v>92.560249113916782</v>
      </c>
      <c r="CC49" s="37">
        <v>93.711899852720308</v>
      </c>
      <c r="CD49" s="37">
        <v>93.709356982660296</v>
      </c>
      <c r="CE49" s="37">
        <v>93.783001707429818</v>
      </c>
      <c r="CF49" s="37">
        <v>93.787368296314014</v>
      </c>
      <c r="CG49" s="72">
        <f t="shared" si="0"/>
        <v>4.6560557933617019E-3</v>
      </c>
      <c r="CH49" s="72">
        <f t="shared" si="1"/>
        <v>5.0552812853003672</v>
      </c>
    </row>
    <row r="50" spans="1:86" s="36" customFormat="1" ht="13.5" customHeight="1">
      <c r="A50" s="3" t="s">
        <v>104</v>
      </c>
      <c r="B50" s="35">
        <v>5.2886081197764376</v>
      </c>
      <c r="C50" s="35">
        <v>79.673455496654256</v>
      </c>
      <c r="D50" s="35">
        <v>81.602659959598029</v>
      </c>
      <c r="E50" s="35">
        <v>76.428278116619964</v>
      </c>
      <c r="F50" s="35">
        <v>64.592325509136572</v>
      </c>
      <c r="G50" s="35">
        <v>77.912430784798801</v>
      </c>
      <c r="H50" s="35">
        <v>72.612052725197302</v>
      </c>
      <c r="I50" s="35">
        <v>71.248062043900305</v>
      </c>
      <c r="J50" s="35">
        <v>69.296071137311685</v>
      </c>
      <c r="K50" s="35">
        <v>60.764731939233165</v>
      </c>
      <c r="L50" s="35">
        <v>62.386587993023504</v>
      </c>
      <c r="M50" s="35">
        <v>68.783750981129657</v>
      </c>
      <c r="N50" s="35">
        <v>68.366494877435414</v>
      </c>
      <c r="O50" s="35">
        <v>66.541528625812703</v>
      </c>
      <c r="P50" s="35">
        <v>69.425662312614378</v>
      </c>
      <c r="Q50" s="35">
        <v>69.489754833462541</v>
      </c>
      <c r="R50" s="35">
        <v>67.282407506992072</v>
      </c>
      <c r="S50" s="35">
        <v>64.665610857600242</v>
      </c>
      <c r="T50" s="35">
        <v>64.572826686552162</v>
      </c>
      <c r="U50" s="35">
        <v>65.523313365016335</v>
      </c>
      <c r="V50" s="35">
        <v>68.316048011040152</v>
      </c>
      <c r="W50" s="35">
        <v>67.982210023426674</v>
      </c>
      <c r="X50" s="35">
        <v>70.953133449273636</v>
      </c>
      <c r="Y50" s="35">
        <v>70.916489675150316</v>
      </c>
      <c r="Z50" s="35">
        <v>71.511045792567671</v>
      </c>
      <c r="AA50" s="35">
        <v>76.513845973790382</v>
      </c>
      <c r="AB50" s="35">
        <v>76.452381488341175</v>
      </c>
      <c r="AC50" s="35">
        <v>77.203067576970724</v>
      </c>
      <c r="AD50" s="35">
        <v>78.305666649166525</v>
      </c>
      <c r="AE50" s="35">
        <v>79.696073325922242</v>
      </c>
      <c r="AF50" s="35">
        <v>80.585823495615344</v>
      </c>
      <c r="AG50" s="35">
        <v>81.633649142208881</v>
      </c>
      <c r="AH50" s="35">
        <v>81.974260645978035</v>
      </c>
      <c r="AI50" s="35">
        <v>83.435199975791448</v>
      </c>
      <c r="AJ50" s="35">
        <v>84.452831553139305</v>
      </c>
      <c r="AK50" s="35">
        <v>89.16571562088474</v>
      </c>
      <c r="AL50" s="35">
        <v>90.231034887515634</v>
      </c>
      <c r="AM50" s="35">
        <v>100</v>
      </c>
      <c r="AN50" s="35">
        <v>105.85280813040916</v>
      </c>
      <c r="AO50" s="35">
        <v>107.36422349056133</v>
      </c>
      <c r="AP50" s="35">
        <v>103.78558065630394</v>
      </c>
      <c r="AQ50" s="35">
        <v>105.68910063893503</v>
      </c>
      <c r="AR50" s="35">
        <v>106.32001026327248</v>
      </c>
      <c r="AS50" s="35">
        <v>106.06054639053339</v>
      </c>
      <c r="AT50" s="35">
        <v>106.4184292548258</v>
      </c>
      <c r="AU50" s="35">
        <v>105.06949989212907</v>
      </c>
      <c r="AV50" s="35">
        <v>104.32062194236556</v>
      </c>
      <c r="AW50" s="35">
        <v>104.12363924285388</v>
      </c>
      <c r="AX50" s="35">
        <v>104.0159131210868</v>
      </c>
      <c r="AY50" s="35">
        <v>103.0484969432854</v>
      </c>
      <c r="AZ50" s="35">
        <v>103.62287140849764</v>
      </c>
      <c r="BA50" s="35">
        <v>103.43880799809693</v>
      </c>
      <c r="BB50" s="35">
        <v>103.74404859197399</v>
      </c>
      <c r="BC50" s="35">
        <v>104.29193211806181</v>
      </c>
      <c r="BD50" s="35">
        <v>103.90120101491421</v>
      </c>
      <c r="BE50" s="35">
        <v>104.54048298722333</v>
      </c>
      <c r="BF50" s="35">
        <v>103.15156567402252</v>
      </c>
      <c r="BG50" s="35">
        <v>103.78765163359512</v>
      </c>
      <c r="BH50" s="35">
        <v>104.41311909946747</v>
      </c>
      <c r="BI50" s="35">
        <v>104.70343841306364</v>
      </c>
      <c r="BJ50" s="35">
        <v>105.02243990778304</v>
      </c>
      <c r="BK50" s="35">
        <v>104.99606169413805</v>
      </c>
      <c r="BL50" s="35">
        <v>104.224228364691</v>
      </c>
      <c r="BM50" s="35">
        <v>104.64766397271855</v>
      </c>
      <c r="BN50" s="35">
        <v>106.15719427259832</v>
      </c>
      <c r="BO50" s="35">
        <v>106.56352825531172</v>
      </c>
      <c r="BP50" s="35">
        <v>107.17797256719192</v>
      </c>
      <c r="BQ50" s="35">
        <v>106.78512892065605</v>
      </c>
      <c r="BR50" s="35">
        <v>119.68746479329705</v>
      </c>
      <c r="BS50" s="35">
        <v>119.99982938633354</v>
      </c>
      <c r="BT50" s="35">
        <v>120.02357835628614</v>
      </c>
      <c r="BU50" s="35">
        <v>120.22665537010462</v>
      </c>
      <c r="BV50" s="35">
        <v>120.39568970766645</v>
      </c>
      <c r="BW50" s="35">
        <v>120.53624100316401</v>
      </c>
      <c r="BX50" s="35">
        <v>119.81129815919958</v>
      </c>
      <c r="BY50" s="35">
        <v>118.96523100481147</v>
      </c>
      <c r="BZ50" s="35">
        <v>118.55837805344009</v>
      </c>
      <c r="CA50" s="35">
        <v>119.25448357905368</v>
      </c>
      <c r="CB50" s="35">
        <v>119.25949417433991</v>
      </c>
      <c r="CC50" s="35">
        <v>119.05742717466549</v>
      </c>
      <c r="CD50" s="35">
        <v>119.42196427811169</v>
      </c>
      <c r="CE50" s="35">
        <v>119.75135197713846</v>
      </c>
      <c r="CF50" s="35">
        <v>120.39336901573442</v>
      </c>
      <c r="CG50" s="73">
        <f t="shared" si="0"/>
        <v>0.53612508585165131</v>
      </c>
      <c r="CH50" s="73">
        <f t="shared" si="1"/>
        <v>0.30809834576884043</v>
      </c>
    </row>
    <row r="51" spans="1:86" s="36" customFormat="1" ht="13">
      <c r="A51" s="3" t="s">
        <v>44</v>
      </c>
      <c r="B51" s="35">
        <v>0.88831362631919331</v>
      </c>
      <c r="C51" s="35">
        <v>91.682980978902407</v>
      </c>
      <c r="D51" s="35">
        <v>97.299551339757613</v>
      </c>
      <c r="E51" s="35">
        <v>91.036497605099825</v>
      </c>
      <c r="F51" s="35">
        <v>82.061393034263602</v>
      </c>
      <c r="G51" s="35">
        <v>104.7184428105582</v>
      </c>
      <c r="H51" s="35">
        <v>91.507057962980525</v>
      </c>
      <c r="I51" s="35">
        <v>80.897652698239014</v>
      </c>
      <c r="J51" s="35">
        <v>75.962786442704342</v>
      </c>
      <c r="K51" s="35">
        <v>68.762935646750037</v>
      </c>
      <c r="L51" s="35">
        <v>69.552780926683837</v>
      </c>
      <c r="M51" s="35">
        <v>73.089774342233724</v>
      </c>
      <c r="N51" s="35">
        <v>71.694897436037863</v>
      </c>
      <c r="O51" s="35">
        <v>73.869478488795437</v>
      </c>
      <c r="P51" s="35">
        <v>77.069336179883123</v>
      </c>
      <c r="Q51" s="35">
        <v>75.54043929961226</v>
      </c>
      <c r="R51" s="35">
        <v>73.693517445674644</v>
      </c>
      <c r="S51" s="35">
        <v>74.657012820883878</v>
      </c>
      <c r="T51" s="35">
        <v>74.770958627994716</v>
      </c>
      <c r="U51" s="35">
        <v>77.129146523041015</v>
      </c>
      <c r="V51" s="35">
        <v>78.294704052647148</v>
      </c>
      <c r="W51" s="35">
        <v>77.721880024266667</v>
      </c>
      <c r="X51" s="35">
        <v>77.877420900100873</v>
      </c>
      <c r="Y51" s="35">
        <v>78.224002655580421</v>
      </c>
      <c r="Z51" s="35">
        <v>80.207872235246569</v>
      </c>
      <c r="AA51" s="35">
        <v>85.598905415225985</v>
      </c>
      <c r="AB51" s="35">
        <v>86.843777852908573</v>
      </c>
      <c r="AC51" s="35">
        <v>86.271476790927665</v>
      </c>
      <c r="AD51" s="35">
        <v>86.55223123177862</v>
      </c>
      <c r="AE51" s="35">
        <v>87.199370636532336</v>
      </c>
      <c r="AF51" s="35">
        <v>88.368616371374401</v>
      </c>
      <c r="AG51" s="35">
        <v>88.738903250195733</v>
      </c>
      <c r="AH51" s="35">
        <v>89.401080691999624</v>
      </c>
      <c r="AI51" s="35">
        <v>90.148558673810697</v>
      </c>
      <c r="AJ51" s="35">
        <v>90.946329941932007</v>
      </c>
      <c r="AK51" s="35">
        <v>93.574615271762553</v>
      </c>
      <c r="AL51" s="35">
        <v>94.392034554996684</v>
      </c>
      <c r="AM51" s="35">
        <v>100</v>
      </c>
      <c r="AN51" s="35">
        <v>101.58321831785305</v>
      </c>
      <c r="AO51" s="35">
        <v>102.72463391679963</v>
      </c>
      <c r="AP51" s="35">
        <v>99.681158848422939</v>
      </c>
      <c r="AQ51" s="35">
        <v>101.20995716564715</v>
      </c>
      <c r="AR51" s="35">
        <v>101.84138356866553</v>
      </c>
      <c r="AS51" s="35">
        <v>102.71751571666927</v>
      </c>
      <c r="AT51" s="35">
        <v>101.953371453375</v>
      </c>
      <c r="AU51" s="35">
        <v>101.28109380863732</v>
      </c>
      <c r="AV51" s="35">
        <v>100.32765091524821</v>
      </c>
      <c r="AW51" s="35">
        <v>100.00871109211252</v>
      </c>
      <c r="AX51" s="35">
        <v>99.996606953912348</v>
      </c>
      <c r="AY51" s="35">
        <v>99.426861295606642</v>
      </c>
      <c r="AZ51" s="35">
        <v>99.609851014555332</v>
      </c>
      <c r="BA51" s="35">
        <v>99.455351876571882</v>
      </c>
      <c r="BB51" s="35">
        <v>99.745933194134039</v>
      </c>
      <c r="BC51" s="35">
        <v>100.82118934559622</v>
      </c>
      <c r="BD51" s="35">
        <v>101.36770223794822</v>
      </c>
      <c r="BE51" s="35">
        <v>100.98551654913943</v>
      </c>
      <c r="BF51" s="35">
        <v>95.259917814337783</v>
      </c>
      <c r="BG51" s="35">
        <v>95.04117560686214</v>
      </c>
      <c r="BH51" s="35">
        <v>94.63058258157649</v>
      </c>
      <c r="BI51" s="35">
        <v>94.202308964252296</v>
      </c>
      <c r="BJ51" s="35">
        <v>94.577004899953792</v>
      </c>
      <c r="BK51" s="35">
        <v>94.068993580367959</v>
      </c>
      <c r="BL51" s="35">
        <v>93.685204954113217</v>
      </c>
      <c r="BM51" s="35">
        <v>94.615395678489207</v>
      </c>
      <c r="BN51" s="35">
        <v>97.606600517115609</v>
      </c>
      <c r="BO51" s="35">
        <v>97.636045257144488</v>
      </c>
      <c r="BP51" s="35">
        <v>96.369484668205757</v>
      </c>
      <c r="BQ51" s="35">
        <v>96.185576738279892</v>
      </c>
      <c r="BR51" s="35">
        <v>103.01489835941476</v>
      </c>
      <c r="BS51" s="35">
        <v>102.98945459664567</v>
      </c>
      <c r="BT51" s="35">
        <v>102.64119535243867</v>
      </c>
      <c r="BU51" s="35">
        <v>102.26426576245645</v>
      </c>
      <c r="BV51" s="35">
        <v>101.88322154731952</v>
      </c>
      <c r="BW51" s="35">
        <v>101.82716511462229</v>
      </c>
      <c r="BX51" s="35">
        <v>101.87490922156493</v>
      </c>
      <c r="BY51" s="35">
        <v>102.74733616909934</v>
      </c>
      <c r="BZ51" s="35">
        <v>102.69380511371023</v>
      </c>
      <c r="CA51" s="35">
        <v>102.68785316670818</v>
      </c>
      <c r="CB51" s="35">
        <v>102.75637208114179</v>
      </c>
      <c r="CC51" s="35">
        <v>103.31507869083681</v>
      </c>
      <c r="CD51" s="35">
        <v>103.47527213621672</v>
      </c>
      <c r="CE51" s="35">
        <v>104.09210469501249</v>
      </c>
      <c r="CF51" s="35">
        <v>104.64570200819433</v>
      </c>
      <c r="CG51" s="73">
        <f t="shared" si="0"/>
        <v>0.53183410480926341</v>
      </c>
      <c r="CH51" s="73">
        <f t="shared" si="1"/>
        <v>1.9529260633343029</v>
      </c>
    </row>
    <row r="52" spans="1:86" ht="15.75" customHeight="1">
      <c r="A52" s="1" t="s">
        <v>45</v>
      </c>
      <c r="B52" s="37">
        <v>0.88831362631919331</v>
      </c>
      <c r="C52" s="37">
        <v>91.682980978902407</v>
      </c>
      <c r="D52" s="37">
        <v>97.299551339757613</v>
      </c>
      <c r="E52" s="37">
        <v>91.036497605099825</v>
      </c>
      <c r="F52" s="37">
        <v>82.061393034263602</v>
      </c>
      <c r="G52" s="37">
        <v>104.7184428105582</v>
      </c>
      <c r="H52" s="37">
        <v>91.507057962980525</v>
      </c>
      <c r="I52" s="37">
        <v>80.897652698239014</v>
      </c>
      <c r="J52" s="37">
        <v>75.962786442704342</v>
      </c>
      <c r="K52" s="37">
        <v>68.762935646750037</v>
      </c>
      <c r="L52" s="37">
        <v>69.552780926683837</v>
      </c>
      <c r="M52" s="37">
        <v>73.089774342233724</v>
      </c>
      <c r="N52" s="37">
        <v>71.694897436037863</v>
      </c>
      <c r="O52" s="37">
        <v>73.869478488795437</v>
      </c>
      <c r="P52" s="37">
        <v>77.069336179883123</v>
      </c>
      <c r="Q52" s="37">
        <v>75.54043929961226</v>
      </c>
      <c r="R52" s="37">
        <v>73.693517445674644</v>
      </c>
      <c r="S52" s="37">
        <v>74.657012820883878</v>
      </c>
      <c r="T52" s="37">
        <v>74.770958627994716</v>
      </c>
      <c r="U52" s="37">
        <v>77.129146523041015</v>
      </c>
      <c r="V52" s="37">
        <v>78.294704052647148</v>
      </c>
      <c r="W52" s="37">
        <v>77.721880024266667</v>
      </c>
      <c r="X52" s="37">
        <v>77.877420900100873</v>
      </c>
      <c r="Y52" s="37">
        <v>78.224002655580421</v>
      </c>
      <c r="Z52" s="37">
        <v>80.207872235246569</v>
      </c>
      <c r="AA52" s="37">
        <v>85.598905415225985</v>
      </c>
      <c r="AB52" s="37">
        <v>86.843777852908573</v>
      </c>
      <c r="AC52" s="37">
        <v>86.271476790927665</v>
      </c>
      <c r="AD52" s="37">
        <v>86.55223123177862</v>
      </c>
      <c r="AE52" s="37">
        <v>87.199370636532336</v>
      </c>
      <c r="AF52" s="37">
        <v>88.368616371374401</v>
      </c>
      <c r="AG52" s="37">
        <v>88.738903250195733</v>
      </c>
      <c r="AH52" s="37">
        <v>89.401080691999624</v>
      </c>
      <c r="AI52" s="37">
        <v>90.148558673810697</v>
      </c>
      <c r="AJ52" s="37">
        <v>90.946329941932007</v>
      </c>
      <c r="AK52" s="37">
        <v>93.574615271762553</v>
      </c>
      <c r="AL52" s="37">
        <v>94.392034554996684</v>
      </c>
      <c r="AM52" s="37">
        <v>100</v>
      </c>
      <c r="AN52" s="37">
        <v>101.58321831785305</v>
      </c>
      <c r="AO52" s="37">
        <v>102.72463391679963</v>
      </c>
      <c r="AP52" s="37">
        <v>99.681158848422939</v>
      </c>
      <c r="AQ52" s="37">
        <v>101.20995716564715</v>
      </c>
      <c r="AR52" s="37">
        <v>101.84138356866553</v>
      </c>
      <c r="AS52" s="37">
        <v>102.71751571666927</v>
      </c>
      <c r="AT52" s="37">
        <v>101.953371453375</v>
      </c>
      <c r="AU52" s="37">
        <v>101.28109380863732</v>
      </c>
      <c r="AV52" s="37">
        <v>100.32765091524821</v>
      </c>
      <c r="AW52" s="37">
        <v>100.00871109211252</v>
      </c>
      <c r="AX52" s="37">
        <v>99.996606953912348</v>
      </c>
      <c r="AY52" s="37">
        <v>99.426861295606642</v>
      </c>
      <c r="AZ52" s="37">
        <v>99.609851014555332</v>
      </c>
      <c r="BA52" s="37">
        <v>99.455351876571882</v>
      </c>
      <c r="BB52" s="37">
        <v>99.745933194134039</v>
      </c>
      <c r="BC52" s="37">
        <v>100.82118934559622</v>
      </c>
      <c r="BD52" s="37">
        <v>101.36770223794822</v>
      </c>
      <c r="BE52" s="37">
        <v>100.98551654913943</v>
      </c>
      <c r="BF52" s="37">
        <v>95.259917814337783</v>
      </c>
      <c r="BG52" s="37">
        <v>95.04117560686214</v>
      </c>
      <c r="BH52" s="37">
        <v>94.63058258157649</v>
      </c>
      <c r="BI52" s="37">
        <v>94.202308964252296</v>
      </c>
      <c r="BJ52" s="37">
        <v>94.577004899953792</v>
      </c>
      <c r="BK52" s="37">
        <v>94.068993580367959</v>
      </c>
      <c r="BL52" s="37">
        <v>93.685204954113217</v>
      </c>
      <c r="BM52" s="37">
        <v>94.615395678489207</v>
      </c>
      <c r="BN52" s="37">
        <v>97.606600517115609</v>
      </c>
      <c r="BO52" s="37">
        <v>97.636045257144488</v>
      </c>
      <c r="BP52" s="37">
        <v>96.369484668205757</v>
      </c>
      <c r="BQ52" s="37">
        <v>96.185576738279892</v>
      </c>
      <c r="BR52" s="37">
        <v>103.01489835941476</v>
      </c>
      <c r="BS52" s="37">
        <v>102.98945459664567</v>
      </c>
      <c r="BT52" s="37">
        <v>102.64119535243867</v>
      </c>
      <c r="BU52" s="37">
        <v>102.26426576245645</v>
      </c>
      <c r="BV52" s="37">
        <v>101.88322154731952</v>
      </c>
      <c r="BW52" s="37">
        <v>101.82716511462229</v>
      </c>
      <c r="BX52" s="37">
        <v>101.87490922156493</v>
      </c>
      <c r="BY52" s="37">
        <v>102.74733616909934</v>
      </c>
      <c r="BZ52" s="37">
        <v>102.69380511371023</v>
      </c>
      <c r="CA52" s="37">
        <v>102.68785316670818</v>
      </c>
      <c r="CB52" s="37">
        <v>102.75637208114179</v>
      </c>
      <c r="CC52" s="37">
        <v>103.31507869083681</v>
      </c>
      <c r="CD52" s="37">
        <v>103.47527213621672</v>
      </c>
      <c r="CE52" s="37">
        <v>104.09210469501249</v>
      </c>
      <c r="CF52" s="37">
        <v>104.64570200819433</v>
      </c>
      <c r="CG52" s="72">
        <f t="shared" si="0"/>
        <v>0.53183410480926341</v>
      </c>
      <c r="CH52" s="72">
        <f t="shared" si="1"/>
        <v>1.9529260633343029</v>
      </c>
    </row>
    <row r="53" spans="1:86" s="36" customFormat="1" ht="13.5" customHeight="1">
      <c r="A53" s="3" t="s">
        <v>46</v>
      </c>
      <c r="B53" s="35">
        <v>0.45167105204633923</v>
      </c>
      <c r="C53" s="35">
        <v>76.558653924071578</v>
      </c>
      <c r="D53" s="35">
        <v>74.001326439191615</v>
      </c>
      <c r="E53" s="35">
        <v>67.526653124679399</v>
      </c>
      <c r="F53" s="35">
        <v>85.860359033685683</v>
      </c>
      <c r="G53" s="35">
        <v>102.76298015164757</v>
      </c>
      <c r="H53" s="35">
        <v>95.24734680084056</v>
      </c>
      <c r="I53" s="35">
        <v>89.6400316164423</v>
      </c>
      <c r="J53" s="35">
        <v>82.978986884532574</v>
      </c>
      <c r="K53" s="35">
        <v>71.96279490443915</v>
      </c>
      <c r="L53" s="35">
        <v>103.39997902341284</v>
      </c>
      <c r="M53" s="35">
        <v>116.34429375910915</v>
      </c>
      <c r="N53" s="35">
        <v>130.95465403984619</v>
      </c>
      <c r="O53" s="35">
        <v>126.48408985370635</v>
      </c>
      <c r="P53" s="35">
        <v>126.30817811614745</v>
      </c>
      <c r="Q53" s="35">
        <v>117.82864028729628</v>
      </c>
      <c r="R53" s="35">
        <v>117.09855305264202</v>
      </c>
      <c r="S53" s="35">
        <v>87.245512978234373</v>
      </c>
      <c r="T53" s="35">
        <v>88.260099441853782</v>
      </c>
      <c r="U53" s="35">
        <v>87.546376867593963</v>
      </c>
      <c r="V53" s="35">
        <v>88.818159215740309</v>
      </c>
      <c r="W53" s="35">
        <v>88.39820490098009</v>
      </c>
      <c r="X53" s="35">
        <v>88.602293971295424</v>
      </c>
      <c r="Y53" s="35">
        <v>88.26271272191245</v>
      </c>
      <c r="Z53" s="35">
        <v>88.892243428502283</v>
      </c>
      <c r="AA53" s="35">
        <v>90.359862322907162</v>
      </c>
      <c r="AB53" s="35">
        <v>89.669357149659049</v>
      </c>
      <c r="AC53" s="35">
        <v>89.513638016629031</v>
      </c>
      <c r="AD53" s="35">
        <v>90.871299906239429</v>
      </c>
      <c r="AE53" s="35">
        <v>91.616668109744452</v>
      </c>
      <c r="AF53" s="35">
        <v>91.707882669563247</v>
      </c>
      <c r="AG53" s="35">
        <v>92.785288707440742</v>
      </c>
      <c r="AH53" s="35">
        <v>91.202248878967325</v>
      </c>
      <c r="AI53" s="35">
        <v>91.339817614428071</v>
      </c>
      <c r="AJ53" s="35">
        <v>89.950378173791833</v>
      </c>
      <c r="AK53" s="35">
        <v>92.215433481949844</v>
      </c>
      <c r="AL53" s="35">
        <v>94.666973273319016</v>
      </c>
      <c r="AM53" s="35">
        <v>100</v>
      </c>
      <c r="AN53" s="35">
        <v>100.29800933750739</v>
      </c>
      <c r="AO53" s="35">
        <v>100.63494200624476</v>
      </c>
      <c r="AP53" s="35">
        <v>101.18627578378094</v>
      </c>
      <c r="AQ53" s="35">
        <v>101.79779104282851</v>
      </c>
      <c r="AR53" s="35">
        <v>104.27113187225284</v>
      </c>
      <c r="AS53" s="35">
        <v>103.18726846159176</v>
      </c>
      <c r="AT53" s="35">
        <v>104.27113187225284</v>
      </c>
      <c r="AU53" s="35">
        <v>103.55297527989364</v>
      </c>
      <c r="AV53" s="35">
        <v>103.07236783883633</v>
      </c>
      <c r="AW53" s="35">
        <v>103.1031847357505</v>
      </c>
      <c r="AX53" s="35">
        <v>103.1031847357505</v>
      </c>
      <c r="AY53" s="35">
        <v>102.23193172579805</v>
      </c>
      <c r="AZ53" s="35">
        <v>102.96792675094073</v>
      </c>
      <c r="BA53" s="35">
        <v>102.91823254227801</v>
      </c>
      <c r="BB53" s="35">
        <v>102.85581683294076</v>
      </c>
      <c r="BC53" s="35">
        <v>101.48427683124976</v>
      </c>
      <c r="BD53" s="35">
        <v>101.25503457885975</v>
      </c>
      <c r="BE53" s="35">
        <v>101.36033966393045</v>
      </c>
      <c r="BF53" s="35">
        <v>94.979056994220826</v>
      </c>
      <c r="BG53" s="35">
        <v>95.789413162084188</v>
      </c>
      <c r="BH53" s="35">
        <v>96.40373474875723</v>
      </c>
      <c r="BI53" s="35">
        <v>97.177680340222324</v>
      </c>
      <c r="BJ53" s="35">
        <v>97.599702166802672</v>
      </c>
      <c r="BK53" s="35">
        <v>98.318083395141201</v>
      </c>
      <c r="BL53" s="35">
        <v>98.111068096752334</v>
      </c>
      <c r="BM53" s="35">
        <v>99.127111734523993</v>
      </c>
      <c r="BN53" s="35">
        <v>100.31499747496662</v>
      </c>
      <c r="BO53" s="35">
        <v>103.46217549690097</v>
      </c>
      <c r="BP53" s="35">
        <v>105.17108440832013</v>
      </c>
      <c r="BQ53" s="35">
        <v>104.47520166461548</v>
      </c>
      <c r="BR53" s="35">
        <v>118.26570889923292</v>
      </c>
      <c r="BS53" s="35">
        <v>118.16419448409194</v>
      </c>
      <c r="BT53" s="35">
        <v>117.27616442291153</v>
      </c>
      <c r="BU53" s="35">
        <v>116.90412430819646</v>
      </c>
      <c r="BV53" s="35">
        <v>118.31283224009687</v>
      </c>
      <c r="BW53" s="35">
        <v>118.52298769581002</v>
      </c>
      <c r="BX53" s="35">
        <v>117.60301388249623</v>
      </c>
      <c r="BY53" s="35">
        <v>117.62544447057356</v>
      </c>
      <c r="BZ53" s="35">
        <v>117.18859896317042</v>
      </c>
      <c r="CA53" s="35">
        <v>117.27021858421196</v>
      </c>
      <c r="CB53" s="35">
        <v>117.26686538343839</v>
      </c>
      <c r="CC53" s="35">
        <v>116.48722698402798</v>
      </c>
      <c r="CD53" s="35">
        <v>114.67724204964249</v>
      </c>
      <c r="CE53" s="35">
        <v>113.41804749338037</v>
      </c>
      <c r="CF53" s="35">
        <v>113.72623057327594</v>
      </c>
      <c r="CG53" s="73">
        <f t="shared" si="0"/>
        <v>0.27172313992933539</v>
      </c>
      <c r="CH53" s="73">
        <f t="shared" si="1"/>
        <v>-3.0269866576076936</v>
      </c>
    </row>
    <row r="54" spans="1:86">
      <c r="A54" s="1" t="s">
        <v>46</v>
      </c>
      <c r="B54" s="37">
        <v>0.45167105204633923</v>
      </c>
      <c r="C54" s="37">
        <v>76.558653924071578</v>
      </c>
      <c r="D54" s="37">
        <v>74.001326439191615</v>
      </c>
      <c r="E54" s="37">
        <v>67.526653124679399</v>
      </c>
      <c r="F54" s="37">
        <v>85.860359033685683</v>
      </c>
      <c r="G54" s="37">
        <v>102.76298015164757</v>
      </c>
      <c r="H54" s="37">
        <v>95.24734680084056</v>
      </c>
      <c r="I54" s="37">
        <v>89.6400316164423</v>
      </c>
      <c r="J54" s="37">
        <v>82.978986884532574</v>
      </c>
      <c r="K54" s="37">
        <v>71.96279490443915</v>
      </c>
      <c r="L54" s="37">
        <v>103.39997902341284</v>
      </c>
      <c r="M54" s="37">
        <v>116.34429375910915</v>
      </c>
      <c r="N54" s="37">
        <v>130.95465403984619</v>
      </c>
      <c r="O54" s="37">
        <v>126.48408985370635</v>
      </c>
      <c r="P54" s="37">
        <v>126.30817811614745</v>
      </c>
      <c r="Q54" s="37">
        <v>117.82864028729628</v>
      </c>
      <c r="R54" s="37">
        <v>117.09855305264202</v>
      </c>
      <c r="S54" s="37">
        <v>87.245512978234373</v>
      </c>
      <c r="T54" s="37">
        <v>88.260099441853782</v>
      </c>
      <c r="U54" s="37">
        <v>87.546376867593963</v>
      </c>
      <c r="V54" s="37">
        <v>88.818159215740309</v>
      </c>
      <c r="W54" s="37">
        <v>88.39820490098009</v>
      </c>
      <c r="X54" s="37">
        <v>88.602293971295424</v>
      </c>
      <c r="Y54" s="37">
        <v>88.26271272191245</v>
      </c>
      <c r="Z54" s="37">
        <v>88.892243428502283</v>
      </c>
      <c r="AA54" s="37">
        <v>90.359862322907162</v>
      </c>
      <c r="AB54" s="37">
        <v>89.669357149659049</v>
      </c>
      <c r="AC54" s="37">
        <v>89.513638016629031</v>
      </c>
      <c r="AD54" s="37">
        <v>90.871299906239429</v>
      </c>
      <c r="AE54" s="37">
        <v>91.616668109744452</v>
      </c>
      <c r="AF54" s="37">
        <v>91.707882669563247</v>
      </c>
      <c r="AG54" s="37">
        <v>92.785288707440742</v>
      </c>
      <c r="AH54" s="37">
        <v>91.202248878967325</v>
      </c>
      <c r="AI54" s="37">
        <v>91.339817614428071</v>
      </c>
      <c r="AJ54" s="37">
        <v>89.950378173791833</v>
      </c>
      <c r="AK54" s="37">
        <v>92.215433481949844</v>
      </c>
      <c r="AL54" s="37">
        <v>94.666973273319016</v>
      </c>
      <c r="AM54" s="37">
        <v>100</v>
      </c>
      <c r="AN54" s="37">
        <v>100.29800933750739</v>
      </c>
      <c r="AO54" s="37">
        <v>100.63494200624476</v>
      </c>
      <c r="AP54" s="37">
        <v>101.18627578378094</v>
      </c>
      <c r="AQ54" s="37">
        <v>101.79779104282851</v>
      </c>
      <c r="AR54" s="37">
        <v>104.27113187225284</v>
      </c>
      <c r="AS54" s="37">
        <v>103.18726846159176</v>
      </c>
      <c r="AT54" s="37">
        <v>104.27113187225284</v>
      </c>
      <c r="AU54" s="37">
        <v>103.55297527989364</v>
      </c>
      <c r="AV54" s="37">
        <v>103.07236783883633</v>
      </c>
      <c r="AW54" s="37">
        <v>103.1031847357505</v>
      </c>
      <c r="AX54" s="37">
        <v>103.1031847357505</v>
      </c>
      <c r="AY54" s="37">
        <v>102.23193172579805</v>
      </c>
      <c r="AZ54" s="37">
        <v>102.96792675094073</v>
      </c>
      <c r="BA54" s="37">
        <v>102.91823254227801</v>
      </c>
      <c r="BB54" s="37">
        <v>102.85581683294076</v>
      </c>
      <c r="BC54" s="37">
        <v>101.48427683124976</v>
      </c>
      <c r="BD54" s="37">
        <v>101.25503457885975</v>
      </c>
      <c r="BE54" s="37">
        <v>101.36033966393045</v>
      </c>
      <c r="BF54" s="37">
        <v>94.979056994220826</v>
      </c>
      <c r="BG54" s="37">
        <v>95.789413162084188</v>
      </c>
      <c r="BH54" s="37">
        <v>96.40373474875723</v>
      </c>
      <c r="BI54" s="37">
        <v>97.177680340222324</v>
      </c>
      <c r="BJ54" s="37">
        <v>97.599702166802672</v>
      </c>
      <c r="BK54" s="37">
        <v>98.318083395141201</v>
      </c>
      <c r="BL54" s="37">
        <v>98.111068096752334</v>
      </c>
      <c r="BM54" s="37">
        <v>99.127111734523993</v>
      </c>
      <c r="BN54" s="37">
        <v>100.31499747496662</v>
      </c>
      <c r="BO54" s="37">
        <v>103.46217549690097</v>
      </c>
      <c r="BP54" s="37">
        <v>105.17108440832013</v>
      </c>
      <c r="BQ54" s="37">
        <v>104.47520166461548</v>
      </c>
      <c r="BR54" s="37">
        <v>118.26570889923292</v>
      </c>
      <c r="BS54" s="37">
        <v>118.16419448409194</v>
      </c>
      <c r="BT54" s="37">
        <v>117.27616442291153</v>
      </c>
      <c r="BU54" s="37">
        <v>116.90412430819646</v>
      </c>
      <c r="BV54" s="37">
        <v>118.31283224009687</v>
      </c>
      <c r="BW54" s="37">
        <v>118.52298769581002</v>
      </c>
      <c r="BX54" s="37">
        <v>117.60301388249623</v>
      </c>
      <c r="BY54" s="37">
        <v>117.62544447057356</v>
      </c>
      <c r="BZ54" s="37">
        <v>117.18859896317042</v>
      </c>
      <c r="CA54" s="37">
        <v>117.27021858421196</v>
      </c>
      <c r="CB54" s="37">
        <v>117.26686538343839</v>
      </c>
      <c r="CC54" s="37">
        <v>116.48722698402798</v>
      </c>
      <c r="CD54" s="37">
        <v>114.67724204964249</v>
      </c>
      <c r="CE54" s="37">
        <v>113.41804749338037</v>
      </c>
      <c r="CF54" s="37">
        <v>113.72623057327594</v>
      </c>
      <c r="CG54" s="72">
        <f t="shared" si="0"/>
        <v>0.27172313992933539</v>
      </c>
      <c r="CH54" s="72">
        <f t="shared" si="1"/>
        <v>-3.0269866576076936</v>
      </c>
    </row>
    <row r="55" spans="1:86" s="36" customFormat="1" ht="13">
      <c r="A55" s="3" t="s">
        <v>47</v>
      </c>
      <c r="B55" s="35">
        <v>0.35537339979622279</v>
      </c>
      <c r="C55" s="35">
        <v>43.310841229429251</v>
      </c>
      <c r="D55" s="35">
        <v>43.007607630260487</v>
      </c>
      <c r="E55" s="35">
        <v>41.064027304216104</v>
      </c>
      <c r="F55" s="35">
        <v>49.274900006235868</v>
      </c>
      <c r="G55" s="35">
        <v>66.824294313557289</v>
      </c>
      <c r="H55" s="35">
        <v>60.052132290363602</v>
      </c>
      <c r="I55" s="35">
        <v>56.073572640837781</v>
      </c>
      <c r="J55" s="35">
        <v>53.268516192069072</v>
      </c>
      <c r="K55" s="35">
        <v>47.663080743756858</v>
      </c>
      <c r="L55" s="35">
        <v>75.823158584512754</v>
      </c>
      <c r="M55" s="35">
        <v>78.417037701144565</v>
      </c>
      <c r="N55" s="35">
        <v>62.979787808034764</v>
      </c>
      <c r="O55" s="35">
        <v>61.025729891422706</v>
      </c>
      <c r="P55" s="35">
        <v>65.436840384435754</v>
      </c>
      <c r="Q55" s="35">
        <v>71.143628176437872</v>
      </c>
      <c r="R55" s="35">
        <v>69.246383312096896</v>
      </c>
      <c r="S55" s="35">
        <v>69.589332824496438</v>
      </c>
      <c r="T55" s="35">
        <v>69.501478516114986</v>
      </c>
      <c r="U55" s="35">
        <v>71.854886718744993</v>
      </c>
      <c r="V55" s="35">
        <v>72.912156711138579</v>
      </c>
      <c r="W55" s="35">
        <v>72.921875249532548</v>
      </c>
      <c r="X55" s="35">
        <v>73.5105155082924</v>
      </c>
      <c r="Y55" s="35">
        <v>73.83835441603226</v>
      </c>
      <c r="Z55" s="35">
        <v>73.975559660396954</v>
      </c>
      <c r="AA55" s="35">
        <v>78.02434766348064</v>
      </c>
      <c r="AB55" s="35">
        <v>76.647474700412474</v>
      </c>
      <c r="AC55" s="35">
        <v>76.573753993311854</v>
      </c>
      <c r="AD55" s="35">
        <v>76.832318714612811</v>
      </c>
      <c r="AE55" s="35">
        <v>78.870705925112688</v>
      </c>
      <c r="AF55" s="35">
        <v>79.205702464222753</v>
      </c>
      <c r="AG55" s="35">
        <v>81.44268201486706</v>
      </c>
      <c r="AH55" s="35">
        <v>83.259362173361311</v>
      </c>
      <c r="AI55" s="35">
        <v>83.788733815350909</v>
      </c>
      <c r="AJ55" s="35">
        <v>84.488512874036999</v>
      </c>
      <c r="AK55" s="35">
        <v>88.057741953237183</v>
      </c>
      <c r="AL55" s="35">
        <v>89.14453788462113</v>
      </c>
      <c r="AM55" s="35">
        <v>100</v>
      </c>
      <c r="AN55" s="35">
        <v>105.03335861107928</v>
      </c>
      <c r="AO55" s="35">
        <v>105.47820905338183</v>
      </c>
      <c r="AP55" s="35">
        <v>103.40868587658613</v>
      </c>
      <c r="AQ55" s="35">
        <v>107.28464242486254</v>
      </c>
      <c r="AR55" s="35">
        <v>108.77638374313803</v>
      </c>
      <c r="AS55" s="35">
        <v>107.60127737829664</v>
      </c>
      <c r="AT55" s="35">
        <v>108.98093783784671</v>
      </c>
      <c r="AU55" s="35">
        <v>108.57943166472231</v>
      </c>
      <c r="AV55" s="35">
        <v>108.28473080449017</v>
      </c>
      <c r="AW55" s="35">
        <v>108.09065605979846</v>
      </c>
      <c r="AX55" s="35">
        <v>108.17804780384689</v>
      </c>
      <c r="AY55" s="35">
        <v>100.91746153136152</v>
      </c>
      <c r="AZ55" s="35">
        <v>106.31917898824953</v>
      </c>
      <c r="BA55" s="35">
        <v>105.88797131492728</v>
      </c>
      <c r="BB55" s="35">
        <v>105.67129660815328</v>
      </c>
      <c r="BC55" s="35">
        <v>104.12483012217953</v>
      </c>
      <c r="BD55" s="35">
        <v>104.65094319128305</v>
      </c>
      <c r="BE55" s="35">
        <v>107.77518402937238</v>
      </c>
      <c r="BF55" s="35">
        <v>103.25465459658088</v>
      </c>
      <c r="BG55" s="35">
        <v>103.28276038600123</v>
      </c>
      <c r="BH55" s="35">
        <v>104.21357441495849</v>
      </c>
      <c r="BI55" s="35">
        <v>103.67236904019279</v>
      </c>
      <c r="BJ55" s="35">
        <v>105.29463874349564</v>
      </c>
      <c r="BK55" s="35">
        <v>104.90908464981096</v>
      </c>
      <c r="BL55" s="35">
        <v>105.10222773549984</v>
      </c>
      <c r="BM55" s="35">
        <v>105.97081552295671</v>
      </c>
      <c r="BN55" s="35">
        <v>106.69045097486125</v>
      </c>
      <c r="BO55" s="35">
        <v>108.85873945320934</v>
      </c>
      <c r="BP55" s="35">
        <v>109.25536503101949</v>
      </c>
      <c r="BQ55" s="35">
        <v>107.98958533895674</v>
      </c>
      <c r="BR55" s="35">
        <v>109.9375560956956</v>
      </c>
      <c r="BS55" s="35">
        <v>109.9516139187712</v>
      </c>
      <c r="BT55" s="35">
        <v>109.26683983712987</v>
      </c>
      <c r="BU55" s="35">
        <v>109.05867242023349</v>
      </c>
      <c r="BV55" s="35">
        <v>109.12826772859162</v>
      </c>
      <c r="BW55" s="35">
        <v>108.55146769636643</v>
      </c>
      <c r="BX55" s="35">
        <v>108.33702707295274</v>
      </c>
      <c r="BY55" s="35">
        <v>107.64568979998772</v>
      </c>
      <c r="BZ55" s="35">
        <v>107.94385523201848</v>
      </c>
      <c r="CA55" s="35">
        <v>108.12651788751525</v>
      </c>
      <c r="CB55" s="35">
        <v>108.10762030461918</v>
      </c>
      <c r="CC55" s="35">
        <v>108.89628055409409</v>
      </c>
      <c r="CD55" s="35">
        <v>109.60634932252243</v>
      </c>
      <c r="CE55" s="35">
        <v>109.69418473073156</v>
      </c>
      <c r="CF55" s="35">
        <v>111.66241265031296</v>
      </c>
      <c r="CG55" s="73">
        <f t="shared" si="0"/>
        <v>1.7942864741762321</v>
      </c>
      <c r="CH55" s="73">
        <f t="shared" si="1"/>
        <v>2.1924060554454456</v>
      </c>
    </row>
    <row r="56" spans="1:86" ht="13.5" customHeight="1">
      <c r="A56" s="1" t="s">
        <v>48</v>
      </c>
      <c r="B56" s="37">
        <v>0.35537339979622279</v>
      </c>
      <c r="C56" s="37">
        <v>43.310841229429251</v>
      </c>
      <c r="D56" s="37">
        <v>43.007607630260487</v>
      </c>
      <c r="E56" s="37">
        <v>41.064027304216104</v>
      </c>
      <c r="F56" s="37">
        <v>49.274900006235868</v>
      </c>
      <c r="G56" s="37">
        <v>66.824294313557289</v>
      </c>
      <c r="H56" s="37">
        <v>60.052132290363602</v>
      </c>
      <c r="I56" s="37">
        <v>56.073572640837781</v>
      </c>
      <c r="J56" s="37">
        <v>53.268516192069072</v>
      </c>
      <c r="K56" s="37">
        <v>47.663080743756858</v>
      </c>
      <c r="L56" s="67">
        <v>75.823158584512754</v>
      </c>
      <c r="M56" s="67">
        <v>78.417037701144565</v>
      </c>
      <c r="N56" s="67">
        <v>62.979787808034764</v>
      </c>
      <c r="O56" s="67">
        <v>61.025729891422706</v>
      </c>
      <c r="P56" s="67">
        <v>65.436840384435754</v>
      </c>
      <c r="Q56" s="67">
        <v>71.143628176437872</v>
      </c>
      <c r="R56" s="67">
        <v>69.246383312096896</v>
      </c>
      <c r="S56" s="67">
        <v>69.589332824496438</v>
      </c>
      <c r="T56" s="67">
        <v>69.501478516114986</v>
      </c>
      <c r="U56" s="67">
        <v>71.854886718744993</v>
      </c>
      <c r="V56" s="67">
        <v>72.912156711138579</v>
      </c>
      <c r="W56" s="67">
        <v>72.921875249532548</v>
      </c>
      <c r="X56" s="67">
        <v>73.5105155082924</v>
      </c>
      <c r="Y56" s="67">
        <v>73.83835441603226</v>
      </c>
      <c r="Z56" s="67">
        <v>73.975559660396954</v>
      </c>
      <c r="AA56" s="67">
        <v>78.02434766348064</v>
      </c>
      <c r="AB56" s="67">
        <v>76.647474700412474</v>
      </c>
      <c r="AC56" s="67">
        <v>76.573753993311854</v>
      </c>
      <c r="AD56" s="67">
        <v>76.832318714612811</v>
      </c>
      <c r="AE56" s="67">
        <v>78.870705925112688</v>
      </c>
      <c r="AF56" s="67">
        <v>79.205702464222753</v>
      </c>
      <c r="AG56" s="67">
        <v>81.44268201486706</v>
      </c>
      <c r="AH56" s="67">
        <v>83.259362173361311</v>
      </c>
      <c r="AI56" s="67">
        <v>83.788733815350909</v>
      </c>
      <c r="AJ56" s="67">
        <v>84.488512874036999</v>
      </c>
      <c r="AK56" s="67">
        <v>88.057741953237183</v>
      </c>
      <c r="AL56" s="67">
        <v>89.14453788462113</v>
      </c>
      <c r="AM56" s="67">
        <v>100</v>
      </c>
      <c r="AN56" s="67">
        <v>105.03335861107928</v>
      </c>
      <c r="AO56" s="67">
        <v>105.47820905338183</v>
      </c>
      <c r="AP56" s="67">
        <v>103.40868587658613</v>
      </c>
      <c r="AQ56" s="67">
        <v>107.28464242486254</v>
      </c>
      <c r="AR56" s="67">
        <v>108.77638374313803</v>
      </c>
      <c r="AS56" s="67">
        <v>107.60127737829664</v>
      </c>
      <c r="AT56" s="67">
        <v>108.98093783784671</v>
      </c>
      <c r="AU56" s="67">
        <v>108.57943166472231</v>
      </c>
      <c r="AV56" s="67">
        <v>108.28473080449017</v>
      </c>
      <c r="AW56" s="67">
        <v>108.09065605979846</v>
      </c>
      <c r="AX56" s="67">
        <v>108.17804780384689</v>
      </c>
      <c r="AY56" s="67">
        <v>100.91746153136152</v>
      </c>
      <c r="AZ56" s="67">
        <v>106.31917898824953</v>
      </c>
      <c r="BA56" s="67">
        <v>105.88797131492728</v>
      </c>
      <c r="BB56" s="67">
        <v>105.67129660815328</v>
      </c>
      <c r="BC56" s="67">
        <v>104.12483012217953</v>
      </c>
      <c r="BD56" s="67">
        <v>104.65094319128305</v>
      </c>
      <c r="BE56" s="67">
        <v>107.77518402937238</v>
      </c>
      <c r="BF56" s="67">
        <v>103.25465459658088</v>
      </c>
      <c r="BG56" s="67">
        <v>103.28276038600123</v>
      </c>
      <c r="BH56" s="67">
        <v>104.21357441495849</v>
      </c>
      <c r="BI56" s="67">
        <v>103.67236904019279</v>
      </c>
      <c r="BJ56" s="67">
        <v>105.29463874349564</v>
      </c>
      <c r="BK56" s="67">
        <v>104.90908464981096</v>
      </c>
      <c r="BL56" s="67">
        <v>105.10222773549984</v>
      </c>
      <c r="BM56" s="67">
        <v>105.97081552295671</v>
      </c>
      <c r="BN56" s="67">
        <v>106.69045097486125</v>
      </c>
      <c r="BO56" s="67">
        <v>108.85873945320934</v>
      </c>
      <c r="BP56" s="67">
        <v>109.25536503101949</v>
      </c>
      <c r="BQ56" s="67">
        <v>107.98958533895674</v>
      </c>
      <c r="BR56" s="67">
        <v>109.9375560956956</v>
      </c>
      <c r="BS56" s="67">
        <v>109.9516139187712</v>
      </c>
      <c r="BT56" s="67">
        <v>109.26683983712987</v>
      </c>
      <c r="BU56" s="67">
        <v>109.05867242023349</v>
      </c>
      <c r="BV56" s="67">
        <v>109.12826772859162</v>
      </c>
      <c r="BW56" s="67">
        <v>108.55146769636643</v>
      </c>
      <c r="BX56" s="67">
        <v>108.33702707295274</v>
      </c>
      <c r="BY56" s="67">
        <v>107.64568979998772</v>
      </c>
      <c r="BZ56" s="67">
        <v>107.94385523201848</v>
      </c>
      <c r="CA56" s="67">
        <v>108.12651788751525</v>
      </c>
      <c r="CB56" s="67">
        <v>108.10762030461918</v>
      </c>
      <c r="CC56" s="67">
        <v>108.89628055409409</v>
      </c>
      <c r="CD56" s="67">
        <v>109.60634932252243</v>
      </c>
      <c r="CE56" s="67">
        <v>109.69418473073156</v>
      </c>
      <c r="CF56" s="67">
        <v>111.66241265031296</v>
      </c>
      <c r="CG56" s="85">
        <f t="shared" si="0"/>
        <v>1.7942864741762321</v>
      </c>
      <c r="CH56" s="85">
        <f t="shared" si="1"/>
        <v>2.1924060554454456</v>
      </c>
    </row>
    <row r="57" spans="1:86" s="36" customFormat="1" ht="13">
      <c r="A57" s="3" t="s">
        <v>159</v>
      </c>
      <c r="B57" s="35">
        <v>6.2181289093684908E-2</v>
      </c>
      <c r="C57" s="35">
        <v>260.97710355088554</v>
      </c>
      <c r="D57" s="35">
        <v>292.9365917452929</v>
      </c>
      <c r="E57" s="35">
        <v>270.09560771154207</v>
      </c>
      <c r="F57" s="35">
        <v>214.16798009073764</v>
      </c>
      <c r="G57" s="35">
        <v>216.07299255297593</v>
      </c>
      <c r="H57" s="35">
        <v>205.47487682297907</v>
      </c>
      <c r="I57" s="35">
        <v>188.83337587083696</v>
      </c>
      <c r="J57" s="35">
        <v>159.1891954189872</v>
      </c>
      <c r="K57" s="35">
        <v>138.0392379105958</v>
      </c>
      <c r="L57" s="35">
        <v>155.34497534860381</v>
      </c>
      <c r="M57" s="35">
        <v>146.44884925422343</v>
      </c>
      <c r="N57" s="35">
        <v>105.18709783629816</v>
      </c>
      <c r="O57" s="35">
        <v>106.31360935954902</v>
      </c>
      <c r="P57" s="35">
        <v>106.55641101354925</v>
      </c>
      <c r="Q57" s="35">
        <v>88.896743103999441</v>
      </c>
      <c r="R57" s="35">
        <v>89.079752356435804</v>
      </c>
      <c r="S57" s="35">
        <v>86.685136691252765</v>
      </c>
      <c r="T57" s="35">
        <v>84.628887273745107</v>
      </c>
      <c r="U57" s="35">
        <v>86.6207856553158</v>
      </c>
      <c r="V57" s="35">
        <v>87.916311381357062</v>
      </c>
      <c r="W57" s="35">
        <v>87.26831422801412</v>
      </c>
      <c r="X57" s="35">
        <v>87.351289918938136</v>
      </c>
      <c r="Y57" s="35">
        <v>86.258064690809974</v>
      </c>
      <c r="Z57" s="35">
        <v>83.786688538937469</v>
      </c>
      <c r="AA57" s="35">
        <v>86.328364194296825</v>
      </c>
      <c r="AB57" s="35">
        <v>85.561394427650896</v>
      </c>
      <c r="AC57" s="35">
        <v>85.668943968919322</v>
      </c>
      <c r="AD57" s="35">
        <v>85.059350247079664</v>
      </c>
      <c r="AE57" s="35">
        <v>86.349532014349194</v>
      </c>
      <c r="AF57" s="35">
        <v>86.35166370524928</v>
      </c>
      <c r="AG57" s="35">
        <v>89.639309076263956</v>
      </c>
      <c r="AH57" s="35">
        <v>91.321947173081284</v>
      </c>
      <c r="AI57" s="35">
        <v>91.509646064163491</v>
      </c>
      <c r="AJ57" s="35">
        <v>92.380584354352095</v>
      </c>
      <c r="AK57" s="35">
        <v>95.2332893093633</v>
      </c>
      <c r="AL57" s="35">
        <v>96.411129128069959</v>
      </c>
      <c r="AM57" s="35">
        <v>100</v>
      </c>
      <c r="AN57" s="35">
        <v>100</v>
      </c>
      <c r="AO57" s="35">
        <v>100.64234226779337</v>
      </c>
      <c r="AP57" s="35">
        <v>99.870706713329483</v>
      </c>
      <c r="AQ57" s="35">
        <v>101.52572083533411</v>
      </c>
      <c r="AR57" s="35">
        <v>105.74336133905263</v>
      </c>
      <c r="AS57" s="35">
        <v>105.53995486678726</v>
      </c>
      <c r="AT57" s="35">
        <v>105.74336133905263</v>
      </c>
      <c r="AU57" s="35">
        <v>102.38476022647323</v>
      </c>
      <c r="AV57" s="35">
        <v>102.24182107474445</v>
      </c>
      <c r="AW57" s="35">
        <v>102.24182107474445</v>
      </c>
      <c r="AX57" s="35">
        <v>101.16563851078328</v>
      </c>
      <c r="AY57" s="35">
        <v>101.83875947055418</v>
      </c>
      <c r="AZ57" s="35">
        <v>101.71940846160913</v>
      </c>
      <c r="BA57" s="35">
        <v>101.71940846160913</v>
      </c>
      <c r="BB57" s="35">
        <v>101.58382488634189</v>
      </c>
      <c r="BC57" s="35">
        <v>101.83113752065029</v>
      </c>
      <c r="BD57" s="35">
        <v>101.90740958126459</v>
      </c>
      <c r="BE57" s="35">
        <v>106.65422893177454</v>
      </c>
      <c r="BF57" s="35">
        <v>110.22211384438202</v>
      </c>
      <c r="BG57" s="35">
        <v>110.80029991513722</v>
      </c>
      <c r="BH57" s="35">
        <v>111.83081973417377</v>
      </c>
      <c r="BI57" s="35">
        <v>112.70644653839405</v>
      </c>
      <c r="BJ57" s="35">
        <v>112.7152528943252</v>
      </c>
      <c r="BK57" s="35">
        <v>111.84701293029362</v>
      </c>
      <c r="BL57" s="35">
        <v>111.66823970081266</v>
      </c>
      <c r="BM57" s="35">
        <v>111.73620043150292</v>
      </c>
      <c r="BN57" s="35">
        <v>112.29233497470348</v>
      </c>
      <c r="BO57" s="35">
        <v>111.39604513136133</v>
      </c>
      <c r="BP57" s="35">
        <v>111.90328310055618</v>
      </c>
      <c r="BQ57" s="35">
        <v>112.94209056156089</v>
      </c>
      <c r="BR57" s="35">
        <v>115.05328016433214</v>
      </c>
      <c r="BS57" s="35">
        <v>115.64098358163373</v>
      </c>
      <c r="BT57" s="35">
        <v>117.30288618029439</v>
      </c>
      <c r="BU57" s="35">
        <v>117.65460211442438</v>
      </c>
      <c r="BV57" s="35">
        <v>116.53431340256623</v>
      </c>
      <c r="BW57" s="35">
        <v>116.84447565736922</v>
      </c>
      <c r="BX57" s="35">
        <v>116.60602185362575</v>
      </c>
      <c r="BY57" s="35">
        <v>117.36388439165296</v>
      </c>
      <c r="BZ57" s="35">
        <v>117.98769550312021</v>
      </c>
      <c r="CA57" s="35">
        <v>118.2371755647452</v>
      </c>
      <c r="CB57" s="35">
        <v>117.78366946322272</v>
      </c>
      <c r="CC57" s="35">
        <v>116.54429990857297</v>
      </c>
      <c r="CD57" s="35">
        <v>119.94937221935787</v>
      </c>
      <c r="CE57" s="35">
        <v>120.16772706503116</v>
      </c>
      <c r="CF57" s="35">
        <v>119.93155090492131</v>
      </c>
      <c r="CG57" s="73">
        <f t="shared" si="0"/>
        <v>-0.19653875951405553</v>
      </c>
      <c r="CH57" s="73">
        <f t="shared" si="1"/>
        <v>2.2409207567038578</v>
      </c>
    </row>
    <row r="58" spans="1:86">
      <c r="A58" s="1" t="s">
        <v>49</v>
      </c>
      <c r="B58" s="37">
        <v>6.2181289093684908E-2</v>
      </c>
      <c r="C58" s="37">
        <v>260.97710355088554</v>
      </c>
      <c r="D58" s="37">
        <v>292.9365917452929</v>
      </c>
      <c r="E58" s="37">
        <v>270.09560771154207</v>
      </c>
      <c r="F58" s="37">
        <v>214.16798009073764</v>
      </c>
      <c r="G58" s="37">
        <v>216.07299255297593</v>
      </c>
      <c r="H58" s="37">
        <v>205.47487682297907</v>
      </c>
      <c r="I58" s="37">
        <v>188.83337587083696</v>
      </c>
      <c r="J58" s="37">
        <v>159.1891954189872</v>
      </c>
      <c r="K58" s="37">
        <v>138.0392379105958</v>
      </c>
      <c r="L58" s="37">
        <v>155.34497534860381</v>
      </c>
      <c r="M58" s="37">
        <v>146.44884925422343</v>
      </c>
      <c r="N58" s="37">
        <v>105.18709783629816</v>
      </c>
      <c r="O58" s="37">
        <v>106.31360935954902</v>
      </c>
      <c r="P58" s="37">
        <v>106.55641101354925</v>
      </c>
      <c r="Q58" s="37">
        <v>88.896743103999441</v>
      </c>
      <c r="R58" s="37">
        <v>89.079752356435804</v>
      </c>
      <c r="S58" s="37">
        <v>86.685136691252765</v>
      </c>
      <c r="T58" s="37">
        <v>84.628887273745107</v>
      </c>
      <c r="U58" s="37">
        <v>86.6207856553158</v>
      </c>
      <c r="V58" s="37">
        <v>87.916311381357062</v>
      </c>
      <c r="W58" s="37">
        <v>87.26831422801412</v>
      </c>
      <c r="X58" s="37">
        <v>87.351289918938136</v>
      </c>
      <c r="Y58" s="37">
        <v>86.258064690809974</v>
      </c>
      <c r="Z58" s="37">
        <v>83.786688538937469</v>
      </c>
      <c r="AA58" s="37">
        <v>86.328364194296825</v>
      </c>
      <c r="AB58" s="37">
        <v>85.561394427650896</v>
      </c>
      <c r="AC58" s="37">
        <v>85.668943968919322</v>
      </c>
      <c r="AD58" s="37">
        <v>85.059350247079664</v>
      </c>
      <c r="AE58" s="37">
        <v>86.349532014349194</v>
      </c>
      <c r="AF58" s="37">
        <v>86.35166370524928</v>
      </c>
      <c r="AG58" s="37">
        <v>89.639309076263956</v>
      </c>
      <c r="AH58" s="37">
        <v>91.321947173081284</v>
      </c>
      <c r="AI58" s="37">
        <v>91.509646064163491</v>
      </c>
      <c r="AJ58" s="37">
        <v>92.380584354352095</v>
      </c>
      <c r="AK58" s="37">
        <v>95.2332893093633</v>
      </c>
      <c r="AL58" s="37">
        <v>96.411129128069959</v>
      </c>
      <c r="AM58" s="37">
        <v>100</v>
      </c>
      <c r="AN58" s="37">
        <v>100</v>
      </c>
      <c r="AO58" s="37">
        <v>100.64234226779337</v>
      </c>
      <c r="AP58" s="37">
        <v>99.870706713329483</v>
      </c>
      <c r="AQ58" s="37">
        <v>101.52572083533411</v>
      </c>
      <c r="AR58" s="37">
        <v>105.74336133905263</v>
      </c>
      <c r="AS58" s="37">
        <v>105.53995486678726</v>
      </c>
      <c r="AT58" s="37">
        <v>105.74336133905263</v>
      </c>
      <c r="AU58" s="37">
        <v>102.38476022647323</v>
      </c>
      <c r="AV58" s="37">
        <v>102.24182107474445</v>
      </c>
      <c r="AW58" s="37">
        <v>102.24182107474445</v>
      </c>
      <c r="AX58" s="37">
        <v>101.16563851078328</v>
      </c>
      <c r="AY58" s="37">
        <v>101.83875947055418</v>
      </c>
      <c r="AZ58" s="37">
        <v>101.71940846160913</v>
      </c>
      <c r="BA58" s="37">
        <v>101.71940846160913</v>
      </c>
      <c r="BB58" s="37">
        <v>101.58382488634189</v>
      </c>
      <c r="BC58" s="37">
        <v>101.83113752065029</v>
      </c>
      <c r="BD58" s="37">
        <v>101.90740958126459</v>
      </c>
      <c r="BE58" s="37">
        <v>106.65422893177454</v>
      </c>
      <c r="BF58" s="37">
        <v>110.22211384438202</v>
      </c>
      <c r="BG58" s="37">
        <v>110.80029991513722</v>
      </c>
      <c r="BH58" s="37">
        <v>111.83081973417377</v>
      </c>
      <c r="BI58" s="37">
        <v>112.70644653839405</v>
      </c>
      <c r="BJ58" s="37">
        <v>112.7152528943252</v>
      </c>
      <c r="BK58" s="37">
        <v>111.84701293029362</v>
      </c>
      <c r="BL58" s="37">
        <v>111.66823970081266</v>
      </c>
      <c r="BM58" s="37">
        <v>111.73620043150292</v>
      </c>
      <c r="BN58" s="37">
        <v>112.29233497470348</v>
      </c>
      <c r="BO58" s="37">
        <v>111.39604513136133</v>
      </c>
      <c r="BP58" s="37">
        <v>111.90328310055618</v>
      </c>
      <c r="BQ58" s="37">
        <v>112.94209056156089</v>
      </c>
      <c r="BR58" s="37">
        <v>115.05328016433214</v>
      </c>
      <c r="BS58" s="37">
        <v>115.64098358163373</v>
      </c>
      <c r="BT58" s="37">
        <v>117.30288618029439</v>
      </c>
      <c r="BU58" s="37">
        <v>117.65460211442438</v>
      </c>
      <c r="BV58" s="37">
        <v>116.53431340256623</v>
      </c>
      <c r="BW58" s="37">
        <v>116.84447565736922</v>
      </c>
      <c r="BX58" s="37">
        <v>116.60602185362575</v>
      </c>
      <c r="BY58" s="37">
        <v>117.36388439165296</v>
      </c>
      <c r="BZ58" s="37">
        <v>117.98769550312021</v>
      </c>
      <c r="CA58" s="37">
        <v>118.2371755647452</v>
      </c>
      <c r="CB58" s="37">
        <v>117.78366946322272</v>
      </c>
      <c r="CC58" s="37">
        <v>116.54429990857297</v>
      </c>
      <c r="CD58" s="37">
        <v>119.94937221935787</v>
      </c>
      <c r="CE58" s="37">
        <v>120.16772706503116</v>
      </c>
      <c r="CF58" s="37">
        <v>119.93155090492131</v>
      </c>
      <c r="CG58" s="72">
        <f t="shared" si="0"/>
        <v>-0.19653875951405553</v>
      </c>
      <c r="CH58" s="72">
        <f t="shared" si="1"/>
        <v>2.2409207567038578</v>
      </c>
    </row>
    <row r="59" spans="1:86" s="36" customFormat="1" ht="13.5" customHeight="1">
      <c r="A59" s="3" t="s">
        <v>50</v>
      </c>
      <c r="B59" s="35">
        <v>0.40984365280691959</v>
      </c>
      <c r="C59" s="35">
        <v>83.671793142495233</v>
      </c>
      <c r="D59" s="35">
        <v>91.73994407483903</v>
      </c>
      <c r="E59" s="35">
        <v>81.100669769354326</v>
      </c>
      <c r="F59" s="35">
        <v>92.107275082921646</v>
      </c>
      <c r="G59" s="35">
        <v>100.89296272019197</v>
      </c>
      <c r="H59" s="35">
        <v>91.06486557943839</v>
      </c>
      <c r="I59" s="35">
        <v>92.47445581780508</v>
      </c>
      <c r="J59" s="35">
        <v>87.768660816730403</v>
      </c>
      <c r="K59" s="35">
        <v>73.130404825667753</v>
      </c>
      <c r="L59" s="35">
        <v>87.155982445845396</v>
      </c>
      <c r="M59" s="35">
        <v>83.430642468948705</v>
      </c>
      <c r="N59" s="35">
        <v>80.84850831578332</v>
      </c>
      <c r="O59" s="35">
        <v>80.768741465831354</v>
      </c>
      <c r="P59" s="35">
        <v>83.436428605428219</v>
      </c>
      <c r="Q59" s="35">
        <v>75.266393113192464</v>
      </c>
      <c r="R59" s="35">
        <v>75.738270172593118</v>
      </c>
      <c r="S59" s="35">
        <v>75.095039257182364</v>
      </c>
      <c r="T59" s="35">
        <v>74.769004339902082</v>
      </c>
      <c r="U59" s="35">
        <v>75.999770423456539</v>
      </c>
      <c r="V59" s="35">
        <v>76.975480519633578</v>
      </c>
      <c r="W59" s="35">
        <v>76.33336537862813</v>
      </c>
      <c r="X59" s="35">
        <v>76.357463263849965</v>
      </c>
      <c r="Y59" s="35">
        <v>75.066944549293041</v>
      </c>
      <c r="Z59" s="35">
        <v>76.208617343599713</v>
      </c>
      <c r="AA59" s="35">
        <v>81.554265528964862</v>
      </c>
      <c r="AB59" s="35">
        <v>82.544951829035227</v>
      </c>
      <c r="AC59" s="35">
        <v>83.256975102437295</v>
      </c>
      <c r="AD59" s="35">
        <v>82.50307558687588</v>
      </c>
      <c r="AE59" s="35">
        <v>83.261273708466518</v>
      </c>
      <c r="AF59" s="35">
        <v>83.890495391902775</v>
      </c>
      <c r="AG59" s="35">
        <v>86.053696484407737</v>
      </c>
      <c r="AH59" s="35">
        <v>84.8613206039999</v>
      </c>
      <c r="AI59" s="35">
        <v>85.909029939822318</v>
      </c>
      <c r="AJ59" s="35">
        <v>87.45030147388978</v>
      </c>
      <c r="AK59" s="35">
        <v>88.183424762106043</v>
      </c>
      <c r="AL59" s="35">
        <v>88.432302649732236</v>
      </c>
      <c r="AM59" s="35">
        <v>100</v>
      </c>
      <c r="AN59" s="35">
        <v>102.6944897299672</v>
      </c>
      <c r="AO59" s="35">
        <v>104.26201925583882</v>
      </c>
      <c r="AP59" s="35">
        <v>101.27323600869371</v>
      </c>
      <c r="AQ59" s="35">
        <v>101.62987603919852</v>
      </c>
      <c r="AR59" s="35">
        <v>101.31806463459489</v>
      </c>
      <c r="AS59" s="35">
        <v>99.402069490667003</v>
      </c>
      <c r="AT59" s="35">
        <v>101.53654644665914</v>
      </c>
      <c r="AU59" s="35">
        <v>99.253248942496185</v>
      </c>
      <c r="AV59" s="35">
        <v>98.555886799934854</v>
      </c>
      <c r="AW59" s="35">
        <v>98.46749723487504</v>
      </c>
      <c r="AX59" s="35">
        <v>98.289171876138724</v>
      </c>
      <c r="AY59" s="35">
        <v>94.099212336326289</v>
      </c>
      <c r="AZ59" s="35">
        <v>97.224668301261346</v>
      </c>
      <c r="BA59" s="35">
        <v>97.14258282714205</v>
      </c>
      <c r="BB59" s="35">
        <v>97.207442331782516</v>
      </c>
      <c r="BC59" s="35">
        <v>98.319579604292585</v>
      </c>
      <c r="BD59" s="35">
        <v>98.292503064147709</v>
      </c>
      <c r="BE59" s="35">
        <v>98.156255145320671</v>
      </c>
      <c r="BF59" s="35">
        <v>96.912252323301473</v>
      </c>
      <c r="BG59" s="35">
        <v>97.452338182975325</v>
      </c>
      <c r="BH59" s="35">
        <v>97.686685677841638</v>
      </c>
      <c r="BI59" s="35">
        <v>97.45800311721851</v>
      </c>
      <c r="BJ59" s="35">
        <v>97.530328474381051</v>
      </c>
      <c r="BK59" s="35">
        <v>97.48918892802628</v>
      </c>
      <c r="BL59" s="35">
        <v>96.842970729097971</v>
      </c>
      <c r="BM59" s="35">
        <v>96.602833612124854</v>
      </c>
      <c r="BN59" s="35">
        <v>97.61404603161732</v>
      </c>
      <c r="BO59" s="35">
        <v>98.327222299608309</v>
      </c>
      <c r="BP59" s="35">
        <v>98.207607212582573</v>
      </c>
      <c r="BQ59" s="35">
        <v>97.63060904476734</v>
      </c>
      <c r="BR59" s="35">
        <v>106.74879663516124</v>
      </c>
      <c r="BS59" s="35">
        <v>106.52016949938979</v>
      </c>
      <c r="BT59" s="35">
        <v>106.67347683292664</v>
      </c>
      <c r="BU59" s="35">
        <v>105.44287248751617</v>
      </c>
      <c r="BV59" s="35">
        <v>105.58162974899534</v>
      </c>
      <c r="BW59" s="35">
        <v>105.36709486196658</v>
      </c>
      <c r="BX59" s="35">
        <v>105.27460030170441</v>
      </c>
      <c r="BY59" s="35">
        <v>104.10534849217194</v>
      </c>
      <c r="BZ59" s="35">
        <v>103.6587908480558</v>
      </c>
      <c r="CA59" s="35">
        <v>103.70422220212751</v>
      </c>
      <c r="CB59" s="35">
        <v>103.84569167247174</v>
      </c>
      <c r="CC59" s="35">
        <v>103.72574366472395</v>
      </c>
      <c r="CD59" s="35">
        <v>104.16263880733341</v>
      </c>
      <c r="CE59" s="35">
        <v>104.4288703267132</v>
      </c>
      <c r="CF59" s="35">
        <v>104.66100029312238</v>
      </c>
      <c r="CG59" s="73">
        <f t="shared" si="0"/>
        <v>0.22228524131588756</v>
      </c>
      <c r="CH59" s="73">
        <f t="shared" si="1"/>
        <v>-1.8865763070198085</v>
      </c>
    </row>
    <row r="60" spans="1:86" ht="15.75" customHeight="1">
      <c r="A60" s="1" t="s">
        <v>158</v>
      </c>
      <c r="B60" s="37">
        <v>0.38021364191855861</v>
      </c>
      <c r="C60" s="37">
        <v>81.51060310162319</v>
      </c>
      <c r="D60" s="37">
        <v>89.27031079412869</v>
      </c>
      <c r="E60" s="37">
        <v>78.406169185714305</v>
      </c>
      <c r="F60" s="37">
        <v>92.070062598116763</v>
      </c>
      <c r="G60" s="37">
        <v>100.20125646316471</v>
      </c>
      <c r="H60" s="37">
        <v>89.866006983067166</v>
      </c>
      <c r="I60" s="37">
        <v>91.239151373004901</v>
      </c>
      <c r="J60" s="37">
        <v>86.771450146631793</v>
      </c>
      <c r="K60" s="37">
        <v>72.172098495513282</v>
      </c>
      <c r="L60" s="37">
        <v>87.437130724831349</v>
      </c>
      <c r="M60" s="37">
        <v>83.567060499837865</v>
      </c>
      <c r="N60" s="37">
        <v>80.938692352244345</v>
      </c>
      <c r="O60" s="37">
        <v>81.204442418113672</v>
      </c>
      <c r="P60" s="37">
        <v>83.792160394105977</v>
      </c>
      <c r="Q60" s="37">
        <v>75.096670969896309</v>
      </c>
      <c r="R60" s="37">
        <v>75.653123332805336</v>
      </c>
      <c r="S60" s="37">
        <v>75.172616142811918</v>
      </c>
      <c r="T60" s="37">
        <v>74.691010682071777</v>
      </c>
      <c r="U60" s="37">
        <v>75.813702423367943</v>
      </c>
      <c r="V60" s="37">
        <v>76.777399454615193</v>
      </c>
      <c r="W60" s="37">
        <v>76.010494476044258</v>
      </c>
      <c r="X60" s="37">
        <v>76.012816642244999</v>
      </c>
      <c r="Y60" s="37">
        <v>74.755684932170411</v>
      </c>
      <c r="Z60" s="37">
        <v>75.9585840998907</v>
      </c>
      <c r="AA60" s="37">
        <v>81.486922537293168</v>
      </c>
      <c r="AB60" s="37">
        <v>82.466901310191261</v>
      </c>
      <c r="AC60" s="37">
        <v>83.176675838629862</v>
      </c>
      <c r="AD60" s="37">
        <v>82.383533345899977</v>
      </c>
      <c r="AE60" s="37">
        <v>83.112985594387737</v>
      </c>
      <c r="AF60" s="37">
        <v>83.76533406185726</v>
      </c>
      <c r="AG60" s="37">
        <v>86.005801943845668</v>
      </c>
      <c r="AH60" s="37">
        <v>84.802752166030274</v>
      </c>
      <c r="AI60" s="37">
        <v>85.856995535919481</v>
      </c>
      <c r="AJ60" s="37">
        <v>87.451045620514435</v>
      </c>
      <c r="AK60" s="37">
        <v>88.15854122488463</v>
      </c>
      <c r="AL60" s="37">
        <v>88.372922422804706</v>
      </c>
      <c r="AM60" s="37">
        <v>100</v>
      </c>
      <c r="AN60" s="37">
        <v>102.77764379785437</v>
      </c>
      <c r="AO60" s="37">
        <v>104.37949815714417</v>
      </c>
      <c r="AP60" s="37">
        <v>101.28699960963147</v>
      </c>
      <c r="AQ60" s="37">
        <v>101.59261368709002</v>
      </c>
      <c r="AR60" s="37">
        <v>101.19819052193097</v>
      </c>
      <c r="AS60" s="37">
        <v>98.990437540351323</v>
      </c>
      <c r="AT60" s="37">
        <v>101.44198167727163</v>
      </c>
      <c r="AU60" s="37">
        <v>99.122810856036963</v>
      </c>
      <c r="AV60" s="37">
        <v>98.509421539369626</v>
      </c>
      <c r="AW60" s="37">
        <v>98.419782999506097</v>
      </c>
      <c r="AX60" s="37">
        <v>98.238932736311341</v>
      </c>
      <c r="AY60" s="37">
        <v>93.749487805272864</v>
      </c>
      <c r="AZ60" s="37">
        <v>97.132167605255475</v>
      </c>
      <c r="BA60" s="37">
        <v>97.042341889454747</v>
      </c>
      <c r="BB60" s="37">
        <v>97.107290369377992</v>
      </c>
      <c r="BC60" s="37">
        <v>98.076512010678357</v>
      </c>
      <c r="BD60" s="37">
        <v>98.042253765762794</v>
      </c>
      <c r="BE60" s="37">
        <v>97.903713198547749</v>
      </c>
      <c r="BF60" s="37">
        <v>96.560688524043911</v>
      </c>
      <c r="BG60" s="37">
        <v>97.107111120944751</v>
      </c>
      <c r="BH60" s="37">
        <v>97.415304603845456</v>
      </c>
      <c r="BI60" s="37">
        <v>97.241409664169879</v>
      </c>
      <c r="BJ60" s="37">
        <v>97.296876342516782</v>
      </c>
      <c r="BK60" s="37">
        <v>97.264685425912333</v>
      </c>
      <c r="BL60" s="37">
        <v>96.63006361080032</v>
      </c>
      <c r="BM60" s="37">
        <v>96.434347793876057</v>
      </c>
      <c r="BN60" s="37">
        <v>97.291325465953648</v>
      </c>
      <c r="BO60" s="37">
        <v>98.153478055670163</v>
      </c>
      <c r="BP60" s="37">
        <v>98.047060908118283</v>
      </c>
      <c r="BQ60" s="37">
        <v>97.512510337500814</v>
      </c>
      <c r="BR60" s="37">
        <v>106.74103611468504</v>
      </c>
      <c r="BS60" s="37">
        <v>106.5262432217132</v>
      </c>
      <c r="BT60" s="37">
        <v>106.71449222628307</v>
      </c>
      <c r="BU60" s="37">
        <v>105.43493194205736</v>
      </c>
      <c r="BV60" s="37">
        <v>105.55949431734317</v>
      </c>
      <c r="BW60" s="37">
        <v>105.40260553983713</v>
      </c>
      <c r="BX60" s="37">
        <v>105.33939563389634</v>
      </c>
      <c r="BY60" s="37">
        <v>104.11203496931643</v>
      </c>
      <c r="BZ60" s="37">
        <v>103.72858336712132</v>
      </c>
      <c r="CA60" s="37">
        <v>103.74412950470162</v>
      </c>
      <c r="CB60" s="37">
        <v>103.86049992600401</v>
      </c>
      <c r="CC60" s="37">
        <v>103.73338094643793</v>
      </c>
      <c r="CD60" s="37">
        <v>104.17361168593256</v>
      </c>
      <c r="CE60" s="37">
        <v>104.37092250032573</v>
      </c>
      <c r="CF60" s="37">
        <v>104.62216573840954</v>
      </c>
      <c r="CG60" s="72">
        <f t="shared" si="0"/>
        <v>0.24072148838487806</v>
      </c>
      <c r="CH60" s="72">
        <f t="shared" si="1"/>
        <v>-1.9606769841877281</v>
      </c>
    </row>
    <row r="61" spans="1:86">
      <c r="A61" s="1" t="s">
        <v>51</v>
      </c>
      <c r="B61" s="37">
        <v>2.9630010888360994E-2</v>
      </c>
      <c r="C61" s="37">
        <v>126.81995961733949</v>
      </c>
      <c r="D61" s="37">
        <v>141.04618087616578</v>
      </c>
      <c r="E61" s="37">
        <v>134.89638303414102</v>
      </c>
      <c r="F61" s="37">
        <v>92.85022246789886</v>
      </c>
      <c r="G61" s="37">
        <v>114.70288048099289</v>
      </c>
      <c r="H61" s="37">
        <v>115.00008151035735</v>
      </c>
      <c r="I61" s="37">
        <v>117.13731323586278</v>
      </c>
      <c r="J61" s="37">
        <v>107.67797521767278</v>
      </c>
      <c r="K61" s="37">
        <v>92.262993948056135</v>
      </c>
      <c r="L61" s="37">
        <v>81.542856105088134</v>
      </c>
      <c r="M61" s="37">
        <v>80.707056020901021</v>
      </c>
      <c r="N61" s="37">
        <v>79.047983722849494</v>
      </c>
      <c r="O61" s="37">
        <v>72.069970480037185</v>
      </c>
      <c r="P61" s="37">
        <v>76.334242241443448</v>
      </c>
      <c r="Q61" s="37">
        <v>78.654896278076279</v>
      </c>
      <c r="R61" s="37">
        <v>77.438227116910994</v>
      </c>
      <c r="S61" s="37">
        <v>73.546216473234779</v>
      </c>
      <c r="T61" s="37">
        <v>76.32614798224823</v>
      </c>
      <c r="U61" s="37">
        <v>79.714618674480491</v>
      </c>
      <c r="V61" s="37">
        <v>80.93016965260729</v>
      </c>
      <c r="W61" s="37">
        <v>82.779484040618499</v>
      </c>
      <c r="X61" s="37">
        <v>83.23833422973857</v>
      </c>
      <c r="Y61" s="37">
        <v>81.281243857782243</v>
      </c>
      <c r="Z61" s="37">
        <v>81.2005318998267</v>
      </c>
      <c r="AA61" s="37">
        <v>82.898768585435008</v>
      </c>
      <c r="AB61" s="37">
        <v>84.103230701711553</v>
      </c>
      <c r="AC61" s="37">
        <v>84.860150175914043</v>
      </c>
      <c r="AD61" s="37">
        <v>84.889736832235187</v>
      </c>
      <c r="AE61" s="37">
        <v>86.221846407539147</v>
      </c>
      <c r="AF61" s="37">
        <v>86.389341769539641</v>
      </c>
      <c r="AG61" s="37">
        <v>87.009911148702258</v>
      </c>
      <c r="AH61" s="37">
        <v>86.030639666133922</v>
      </c>
      <c r="AI61" s="37">
        <v>86.947896989715659</v>
      </c>
      <c r="AJ61" s="37">
        <v>87.435444584012416</v>
      </c>
      <c r="AK61" s="37">
        <v>88.68022466688447</v>
      </c>
      <c r="AL61" s="37">
        <v>89.617829081155776</v>
      </c>
      <c r="AM61" s="37">
        <v>100</v>
      </c>
      <c r="AN61" s="37">
        <v>101.62745296407341</v>
      </c>
      <c r="AO61" s="37">
        <v>102.75452467265433</v>
      </c>
      <c r="AP61" s="37">
        <v>101.09662085798819</v>
      </c>
      <c r="AQ61" s="37">
        <v>102.10802822938851</v>
      </c>
      <c r="AR61" s="37">
        <v>102.85629467843214</v>
      </c>
      <c r="AS61" s="37">
        <v>104.68414932348416</v>
      </c>
      <c r="AT61" s="37">
        <v>102.75000585109476</v>
      </c>
      <c r="AU61" s="37">
        <v>100.92703637660779</v>
      </c>
      <c r="AV61" s="37">
        <v>99.152131128320278</v>
      </c>
      <c r="AW61" s="37">
        <v>99.079768464518921</v>
      </c>
      <c r="AX61" s="37">
        <v>98.9338427941681</v>
      </c>
      <c r="AY61" s="37">
        <v>98.586893360848279</v>
      </c>
      <c r="AZ61" s="37">
        <v>98.411641422564315</v>
      </c>
      <c r="BA61" s="37">
        <v>98.428879080323398</v>
      </c>
      <c r="BB61" s="37">
        <v>98.492596850104917</v>
      </c>
      <c r="BC61" s="37">
        <v>101.43863397618108</v>
      </c>
      <c r="BD61" s="37">
        <v>101.50371339697513</v>
      </c>
      <c r="BE61" s="37">
        <v>101.39688484611696</v>
      </c>
      <c r="BF61" s="37">
        <v>101.42353492073559</v>
      </c>
      <c r="BG61" s="37">
        <v>101.88230748126678</v>
      </c>
      <c r="BH61" s="37">
        <v>101.16905991255345</v>
      </c>
      <c r="BI61" s="37">
        <v>100.23734011812627</v>
      </c>
      <c r="BJ61" s="37">
        <v>100.52599680552673</v>
      </c>
      <c r="BK61" s="37">
        <v>100.37002803685525</v>
      </c>
      <c r="BL61" s="37">
        <v>99.575004515495948</v>
      </c>
      <c r="BM61" s="37">
        <v>98.76485126407141</v>
      </c>
      <c r="BN61" s="37">
        <v>101.75521094901512</v>
      </c>
      <c r="BO61" s="37">
        <v>100.55671630819995</v>
      </c>
      <c r="BP61" s="37">
        <v>100.26774466399733</v>
      </c>
      <c r="BQ61" s="37">
        <v>99.146057006121993</v>
      </c>
      <c r="BR61" s="37">
        <v>106.84837998545285</v>
      </c>
      <c r="BS61" s="37">
        <v>106.44223121940459</v>
      </c>
      <c r="BT61" s="37">
        <v>106.14716544743578</v>
      </c>
      <c r="BU61" s="37">
        <v>105.54476592653974</v>
      </c>
      <c r="BV61" s="37">
        <v>105.86567261066087</v>
      </c>
      <c r="BW61" s="37">
        <v>104.91142023494621</v>
      </c>
      <c r="BX61" s="37">
        <v>104.44314366387756</v>
      </c>
      <c r="BY61" s="37">
        <v>104.01954731456583</v>
      </c>
      <c r="BZ61" s="37">
        <v>102.76321008190115</v>
      </c>
      <c r="CA61" s="37">
        <v>103.19212988775014</v>
      </c>
      <c r="CB61" s="37">
        <v>103.65567149235214</v>
      </c>
      <c r="CC61" s="37">
        <v>103.62774171981161</v>
      </c>
      <c r="CD61" s="37">
        <v>104.0218343320924</v>
      </c>
      <c r="CE61" s="37">
        <v>105.1724594598745</v>
      </c>
      <c r="CF61" s="37">
        <v>105.15932705835012</v>
      </c>
      <c r="CG61" s="72">
        <f t="shared" si="0"/>
        <v>-1.2486540289941672E-2</v>
      </c>
      <c r="CH61" s="72">
        <f t="shared" si="1"/>
        <v>-0.93063096402215706</v>
      </c>
    </row>
    <row r="62" spans="1:86" s="36" customFormat="1" ht="13.5" customHeight="1">
      <c r="A62" s="3" t="s">
        <v>160</v>
      </c>
      <c r="B62" s="35">
        <v>3.1212250997140782</v>
      </c>
      <c r="C62" s="35">
        <v>83.347741891954342</v>
      </c>
      <c r="D62" s="35">
        <v>84.524835275487078</v>
      </c>
      <c r="E62" s="35">
        <v>79.956294866642679</v>
      </c>
      <c r="F62" s="35">
        <v>55.527480352141176</v>
      </c>
      <c r="G62" s="35">
        <v>65.606504992283803</v>
      </c>
      <c r="H62" s="35">
        <v>63.650346999534456</v>
      </c>
      <c r="I62" s="35">
        <v>65.654212058893791</v>
      </c>
      <c r="J62" s="35">
        <v>65.939155597690217</v>
      </c>
      <c r="K62" s="35">
        <v>57.692773209543525</v>
      </c>
      <c r="L62" s="35">
        <v>47.295808490766341</v>
      </c>
      <c r="M62" s="35">
        <v>55.65618478108015</v>
      </c>
      <c r="N62" s="35">
        <v>56.958415533104208</v>
      </c>
      <c r="O62" s="35">
        <v>54.29667467914296</v>
      </c>
      <c r="P62" s="35">
        <v>57.291751962311523</v>
      </c>
      <c r="Q62" s="35">
        <v>59.067414921694947</v>
      </c>
      <c r="R62" s="35">
        <v>56.10048711429927</v>
      </c>
      <c r="S62" s="35">
        <v>55.940159894232778</v>
      </c>
      <c r="T62" s="35">
        <v>55.661352536709281</v>
      </c>
      <c r="U62" s="35">
        <v>56.159131121450429</v>
      </c>
      <c r="V62" s="35">
        <v>60.239924929984667</v>
      </c>
      <c r="W62" s="35">
        <v>59.948532404664547</v>
      </c>
      <c r="X62" s="35">
        <v>65.009567266619044</v>
      </c>
      <c r="Y62" s="35">
        <v>65.012365582930457</v>
      </c>
      <c r="Z62" s="35">
        <v>65.290108015567839</v>
      </c>
      <c r="AA62" s="35">
        <v>70.929246205544231</v>
      </c>
      <c r="AB62" s="35">
        <v>70.783977046374034</v>
      </c>
      <c r="AC62" s="35">
        <v>72.209538929276675</v>
      </c>
      <c r="AD62" s="35">
        <v>73.923248555803355</v>
      </c>
      <c r="AE62" s="35">
        <v>75.548934567808132</v>
      </c>
      <c r="AF62" s="35">
        <v>76.653449138003737</v>
      </c>
      <c r="AG62" s="35">
        <v>77.451219681614646</v>
      </c>
      <c r="AH62" s="35">
        <v>77.880247284747782</v>
      </c>
      <c r="AI62" s="35">
        <v>80.000531739303071</v>
      </c>
      <c r="AJ62" s="35">
        <v>81.45634785687956</v>
      </c>
      <c r="AK62" s="35">
        <v>87.87718725778862</v>
      </c>
      <c r="AL62" s="35">
        <v>88.889626447920392</v>
      </c>
      <c r="AM62" s="35">
        <v>100</v>
      </c>
      <c r="AN62" s="35">
        <v>108.49639801141956</v>
      </c>
      <c r="AO62" s="35">
        <v>110.41445706865019</v>
      </c>
      <c r="AP62" s="35">
        <v>105.78065732737393</v>
      </c>
      <c r="AQ62" s="35">
        <v>107.96128367790705</v>
      </c>
      <c r="AR62" s="35">
        <v>108.27974934947791</v>
      </c>
      <c r="AS62" s="35">
        <v>108.13704093874574</v>
      </c>
      <c r="AT62" s="35">
        <v>108.36265994952267</v>
      </c>
      <c r="AU62" s="35">
        <v>106.78473047085302</v>
      </c>
      <c r="AV62" s="35">
        <v>105.98470397220197</v>
      </c>
      <c r="AW62" s="35">
        <v>105.77095139489285</v>
      </c>
      <c r="AX62" s="35">
        <v>105.62677027284262</v>
      </c>
      <c r="AY62" s="35">
        <v>105.6392460037264</v>
      </c>
      <c r="AZ62" s="35">
        <v>105.43083680093298</v>
      </c>
      <c r="BA62" s="35">
        <v>105.22999637632492</v>
      </c>
      <c r="BB62" s="35">
        <v>105.69238239293649</v>
      </c>
      <c r="BC62" s="35">
        <v>106.53828547168415</v>
      </c>
      <c r="BD62" s="35">
        <v>105.69599806924768</v>
      </c>
      <c r="BE62" s="35">
        <v>106.44033856439579</v>
      </c>
      <c r="BF62" s="35">
        <v>107.24687941356952</v>
      </c>
      <c r="BG62" s="35">
        <v>108.18401639382324</v>
      </c>
      <c r="BH62" s="35">
        <v>109.11448596830706</v>
      </c>
      <c r="BI62" s="35">
        <v>109.69049826439611</v>
      </c>
      <c r="BJ62" s="35">
        <v>109.86892505215116</v>
      </c>
      <c r="BK62" s="35">
        <v>109.93145244523326</v>
      </c>
      <c r="BL62" s="35">
        <v>108.82926674655157</v>
      </c>
      <c r="BM62" s="35">
        <v>109.06625259959088</v>
      </c>
      <c r="BN62" s="35">
        <v>110.37499932544391</v>
      </c>
      <c r="BO62" s="35">
        <v>110.27702032071215</v>
      </c>
      <c r="BP62" s="35">
        <v>111.39175123662173</v>
      </c>
      <c r="BQ62" s="35">
        <v>111.07834577105814</v>
      </c>
      <c r="BR62" s="35">
        <v>127.53966447209731</v>
      </c>
      <c r="BS62" s="35">
        <v>128.10757882568419</v>
      </c>
      <c r="BT62" s="35">
        <v>128.4001687800222</v>
      </c>
      <c r="BU62" s="35">
        <v>129.08365955995669</v>
      </c>
      <c r="BV62" s="35">
        <v>129.2708394071052</v>
      </c>
      <c r="BW62" s="35">
        <v>129.58219604117556</v>
      </c>
      <c r="BX62" s="35">
        <v>128.5147040986102</v>
      </c>
      <c r="BY62" s="35">
        <v>127.0467326999528</v>
      </c>
      <c r="BZ62" s="35">
        <v>126.44807238135031</v>
      </c>
      <c r="CA62" s="35">
        <v>127.58570424199014</v>
      </c>
      <c r="CB62" s="35">
        <v>127.56778892440516</v>
      </c>
      <c r="CC62" s="35">
        <v>127.12986372583568</v>
      </c>
      <c r="CD62" s="35">
        <v>127.75781575189777</v>
      </c>
      <c r="CE62" s="35">
        <v>128.2732858379164</v>
      </c>
      <c r="CF62" s="35">
        <v>128.90909515785205</v>
      </c>
      <c r="CG62" s="73">
        <f t="shared" si="0"/>
        <v>0.49566775792978035</v>
      </c>
      <c r="CH62" s="73">
        <f t="shared" si="1"/>
        <v>0.39635958633492407</v>
      </c>
    </row>
    <row r="63" spans="1:86">
      <c r="A63" s="1" t="s">
        <v>52</v>
      </c>
      <c r="B63" s="37">
        <v>2.3941499679208853</v>
      </c>
      <c r="C63" s="37">
        <v>84.226375243677069</v>
      </c>
      <c r="D63" s="37">
        <v>89.187589385312023</v>
      </c>
      <c r="E63" s="37">
        <v>83.982358411517922</v>
      </c>
      <c r="F63" s="37">
        <v>58.605841915891887</v>
      </c>
      <c r="G63" s="37">
        <v>70.028809182725269</v>
      </c>
      <c r="H63" s="37">
        <v>69.417072881116184</v>
      </c>
      <c r="I63" s="37">
        <v>66.572950134427671</v>
      </c>
      <c r="J63" s="37">
        <v>67.459163465268745</v>
      </c>
      <c r="K63" s="37">
        <v>59.784095136759696</v>
      </c>
      <c r="L63" s="37">
        <v>47.749107471743557</v>
      </c>
      <c r="M63" s="37">
        <v>60.360510101126089</v>
      </c>
      <c r="N63" s="37">
        <v>63.422088748659895</v>
      </c>
      <c r="O63" s="37">
        <v>57.592084399802125</v>
      </c>
      <c r="P63" s="37">
        <v>62.234896283743076</v>
      </c>
      <c r="Q63" s="37">
        <v>64.574210434306437</v>
      </c>
      <c r="R63" s="37">
        <v>60.665486559168166</v>
      </c>
      <c r="S63" s="37">
        <v>60.454266444089434</v>
      </c>
      <c r="T63" s="37">
        <v>60.086956874844169</v>
      </c>
      <c r="U63" s="37">
        <v>59.996008119961743</v>
      </c>
      <c r="V63" s="37">
        <v>65.130705764910871</v>
      </c>
      <c r="W63" s="37">
        <v>65.376518015414916</v>
      </c>
      <c r="X63" s="37">
        <v>65.243303610712502</v>
      </c>
      <c r="Y63" s="37">
        <v>65.027631595799562</v>
      </c>
      <c r="Z63" s="37">
        <v>65.001725887150954</v>
      </c>
      <c r="AA63" s="37">
        <v>70.329552349328807</v>
      </c>
      <c r="AB63" s="37">
        <v>70.138170196600186</v>
      </c>
      <c r="AC63" s="37">
        <v>71.716589146489881</v>
      </c>
      <c r="AD63" s="37">
        <v>73.764153803514091</v>
      </c>
      <c r="AE63" s="37">
        <v>75.602803987599913</v>
      </c>
      <c r="AF63" s="37">
        <v>76.859111708466315</v>
      </c>
      <c r="AG63" s="37">
        <v>77.608035588114177</v>
      </c>
      <c r="AH63" s="37">
        <v>78.082603874557023</v>
      </c>
      <c r="AI63" s="37">
        <v>80.512386739451117</v>
      </c>
      <c r="AJ63" s="37">
        <v>82.177126872747579</v>
      </c>
      <c r="AK63" s="37">
        <v>84.029025754790695</v>
      </c>
      <c r="AL63" s="37">
        <v>85.362844941334131</v>
      </c>
      <c r="AM63" s="37">
        <v>100</v>
      </c>
      <c r="AN63" s="37">
        <v>109.85108253107003</v>
      </c>
      <c r="AO63" s="37">
        <v>112.35163352093184</v>
      </c>
      <c r="AP63" s="37">
        <v>106.31060340447677</v>
      </c>
      <c r="AQ63" s="37">
        <v>106.28190618525281</v>
      </c>
      <c r="AR63" s="37">
        <v>106.69708612837371</v>
      </c>
      <c r="AS63" s="37">
        <v>106.51103885502584</v>
      </c>
      <c r="AT63" s="37">
        <v>106.77912252813728</v>
      </c>
      <c r="AU63" s="37">
        <v>104.72199446164468</v>
      </c>
      <c r="AV63" s="37">
        <v>103.6790093431333</v>
      </c>
      <c r="AW63" s="37">
        <v>103.46455356025437</v>
      </c>
      <c r="AX63" s="37">
        <v>103.27658633051611</v>
      </c>
      <c r="AY63" s="37">
        <v>103.2928507938511</v>
      </c>
      <c r="AZ63" s="37">
        <v>103.12478379928598</v>
      </c>
      <c r="BA63" s="37">
        <v>102.86295050449522</v>
      </c>
      <c r="BB63" s="37">
        <v>103.46575770544018</v>
      </c>
      <c r="BC63" s="37">
        <v>105.01048574344749</v>
      </c>
      <c r="BD63" s="37">
        <v>103.91240558268771</v>
      </c>
      <c r="BE63" s="37">
        <v>104.59379605718046</v>
      </c>
      <c r="BF63" s="37">
        <v>105.64527385770097</v>
      </c>
      <c r="BG63" s="37">
        <v>106.86700829532198</v>
      </c>
      <c r="BH63" s="37">
        <v>108.08005051461168</v>
      </c>
      <c r="BI63" s="37">
        <v>107.45846292972166</v>
      </c>
      <c r="BJ63" s="37">
        <v>107.69107583027692</v>
      </c>
      <c r="BK63" s="37">
        <v>107.77259205579432</v>
      </c>
      <c r="BL63" s="37">
        <v>106.33568554894816</v>
      </c>
      <c r="BM63" s="37">
        <v>106.64464121283486</v>
      </c>
      <c r="BN63" s="37">
        <v>108.33685635428755</v>
      </c>
      <c r="BO63" s="37">
        <v>108.1934950454789</v>
      </c>
      <c r="BP63" s="37">
        <v>109.64675660418806</v>
      </c>
      <c r="BQ63" s="37">
        <v>109.23817359200768</v>
      </c>
      <c r="BR63" s="37">
        <v>123.69983382178926</v>
      </c>
      <c r="BS63" s="37">
        <v>124.44021707206771</v>
      </c>
      <c r="BT63" s="37">
        <v>124.8216631475602</v>
      </c>
      <c r="BU63" s="37">
        <v>125.50232287466343</v>
      </c>
      <c r="BV63" s="37">
        <v>125.74634703560099</v>
      </c>
      <c r="BW63" s="37">
        <v>126.15225901030774</v>
      </c>
      <c r="BX63" s="37">
        <v>124.6739248199365</v>
      </c>
      <c r="BY63" s="37">
        <v>122.76014780657304</v>
      </c>
      <c r="BZ63" s="37">
        <v>121.97968140402449</v>
      </c>
      <c r="CA63" s="37">
        <v>122.96661527944448</v>
      </c>
      <c r="CB63" s="37">
        <v>122.78452623520528</v>
      </c>
      <c r="CC63" s="37">
        <v>122.2136083144873</v>
      </c>
      <c r="CD63" s="37">
        <v>122.990263995256</v>
      </c>
      <c r="CE63" s="37">
        <v>123.66227627192653</v>
      </c>
      <c r="CF63" s="37">
        <v>124.4911733897368</v>
      </c>
      <c r="CG63" s="72">
        <f t="shared" si="0"/>
        <v>0.67029100773430628</v>
      </c>
      <c r="CH63" s="72">
        <f t="shared" si="1"/>
        <v>-0.26476955160636351</v>
      </c>
    </row>
    <row r="64" spans="1:86">
      <c r="A64" s="1" t="s">
        <v>53</v>
      </c>
      <c r="B64" s="37">
        <v>0.72707513179319305</v>
      </c>
      <c r="C64" s="37">
        <v>80.57979476091576</v>
      </c>
      <c r="D64" s="37">
        <v>69.835822121452864</v>
      </c>
      <c r="E64" s="37">
        <v>67.273039653798008</v>
      </c>
      <c r="F64" s="37">
        <v>45.829758268206291</v>
      </c>
      <c r="G64" s="37">
        <v>51.674978067529409</v>
      </c>
      <c r="H64" s="37">
        <v>45.483506043504782</v>
      </c>
      <c r="I64" s="37">
        <v>62.759923542115018</v>
      </c>
      <c r="J64" s="37">
        <v>61.150694736318549</v>
      </c>
      <c r="K64" s="37">
        <v>51.104509154728952</v>
      </c>
      <c r="L64" s="37">
        <v>45.867786652716944</v>
      </c>
      <c r="M64" s="37">
        <v>40.836210388391173</v>
      </c>
      <c r="N64" s="37">
        <v>36.595990526257701</v>
      </c>
      <c r="O64" s="37">
        <v>43.915188631509231</v>
      </c>
      <c r="P64" s="37">
        <v>41.719429199933785</v>
      </c>
      <c r="Q64" s="37">
        <v>41.719429199933785</v>
      </c>
      <c r="R64" s="37">
        <v>41.719429199933785</v>
      </c>
      <c r="S64" s="37">
        <v>41.719429199933785</v>
      </c>
      <c r="T64" s="37">
        <v>41.719429199933785</v>
      </c>
      <c r="U64" s="37">
        <v>44.0718678058089</v>
      </c>
      <c r="V64" s="37">
        <v>44.83256217277804</v>
      </c>
      <c r="W64" s="37">
        <v>42.848820483717063</v>
      </c>
      <c r="X64" s="37">
        <v>64.273230725575587</v>
      </c>
      <c r="Y64" s="37">
        <v>64.964273262691748</v>
      </c>
      <c r="Z64" s="37">
        <v>66.19859445468289</v>
      </c>
      <c r="AA64" s="37">
        <v>72.818453900151184</v>
      </c>
      <c r="AB64" s="37">
        <v>72.818453900151184</v>
      </c>
      <c r="AC64" s="37">
        <v>73.762472168534529</v>
      </c>
      <c r="AD64" s="37">
        <v>74.42444266856829</v>
      </c>
      <c r="AE64" s="37">
        <v>75.37923044074418</v>
      </c>
      <c r="AF64" s="37">
        <v>76.005553038046003</v>
      </c>
      <c r="AG64" s="37">
        <v>76.957204586870532</v>
      </c>
      <c r="AH64" s="37">
        <v>77.242765972308334</v>
      </c>
      <c r="AI64" s="37">
        <v>78.388041641596715</v>
      </c>
      <c r="AJ64" s="37">
        <v>79.185687170971136</v>
      </c>
      <c r="AK64" s="37">
        <v>100</v>
      </c>
      <c r="AL64" s="37">
        <v>100</v>
      </c>
      <c r="AM64" s="37">
        <v>100</v>
      </c>
      <c r="AN64" s="37">
        <v>104.03562393534143</v>
      </c>
      <c r="AO64" s="37">
        <v>104.03562393534143</v>
      </c>
      <c r="AP64" s="37">
        <v>104.03562393534143</v>
      </c>
      <c r="AQ64" s="37">
        <v>113.49122328710385</v>
      </c>
      <c r="AR64" s="37">
        <v>113.49122328710385</v>
      </c>
      <c r="AS64" s="37">
        <v>113.49122328710385</v>
      </c>
      <c r="AT64" s="37">
        <v>113.57701249829016</v>
      </c>
      <c r="AU64" s="37">
        <v>113.57701249829016</v>
      </c>
      <c r="AV64" s="37">
        <v>113.57701249829016</v>
      </c>
      <c r="AW64" s="37">
        <v>113.36557547204124</v>
      </c>
      <c r="AX64" s="37">
        <v>113.36557547204124</v>
      </c>
      <c r="AY64" s="37">
        <v>113.36557547204124</v>
      </c>
      <c r="AZ64" s="37">
        <v>113.02432539447132</v>
      </c>
      <c r="BA64" s="37">
        <v>113.02432539447132</v>
      </c>
      <c r="BB64" s="37">
        <v>113.02432539447132</v>
      </c>
      <c r="BC64" s="37">
        <v>111.56910211002254</v>
      </c>
      <c r="BD64" s="37">
        <v>111.56910211002254</v>
      </c>
      <c r="BE64" s="37">
        <v>112.5207276343821</v>
      </c>
      <c r="BF64" s="37">
        <v>112.5207276343821</v>
      </c>
      <c r="BG64" s="37">
        <v>112.5207276343821</v>
      </c>
      <c r="BH64" s="37">
        <v>112.5207276343821</v>
      </c>
      <c r="BI64" s="37">
        <v>117.04025772010681</v>
      </c>
      <c r="BJ64" s="37">
        <v>117.04025772010681</v>
      </c>
      <c r="BK64" s="37">
        <v>117.04025772010681</v>
      </c>
      <c r="BL64" s="37">
        <v>117.04025772010681</v>
      </c>
      <c r="BM64" s="37">
        <v>117.04025772010681</v>
      </c>
      <c r="BN64" s="37">
        <v>117.08630014655367</v>
      </c>
      <c r="BO64" s="37">
        <v>117.13775830051279</v>
      </c>
      <c r="BP64" s="37">
        <v>117.13775830051279</v>
      </c>
      <c r="BQ64" s="37">
        <v>117.13775830051279</v>
      </c>
      <c r="BR64" s="37">
        <v>140.18365410434279</v>
      </c>
      <c r="BS64" s="37">
        <v>140.18365410434279</v>
      </c>
      <c r="BT64" s="37">
        <v>140.18365410434279</v>
      </c>
      <c r="BU64" s="37">
        <v>140.87646711900763</v>
      </c>
      <c r="BV64" s="37">
        <v>140.87646711900763</v>
      </c>
      <c r="BW64" s="37">
        <v>140.87646711900763</v>
      </c>
      <c r="BX64" s="37">
        <v>141.16181742257865</v>
      </c>
      <c r="BY64" s="37">
        <v>141.16181742257865</v>
      </c>
      <c r="BZ64" s="37">
        <v>141.16181742257865</v>
      </c>
      <c r="CA64" s="37">
        <v>142.79567527239513</v>
      </c>
      <c r="CB64" s="37">
        <v>143.31835955066398</v>
      </c>
      <c r="CC64" s="37">
        <v>143.31835955066398</v>
      </c>
      <c r="CD64" s="37">
        <v>143.45665262048109</v>
      </c>
      <c r="CE64" s="37">
        <v>143.45665262048109</v>
      </c>
      <c r="CF64" s="37">
        <v>143.45665262048109</v>
      </c>
      <c r="CG64" s="72">
        <f t="shared" si="0"/>
        <v>0</v>
      </c>
      <c r="CH64" s="72">
        <f t="shared" si="1"/>
        <v>2.3347932660551862</v>
      </c>
    </row>
    <row r="65" spans="1:86" s="36" customFormat="1" ht="13.5" customHeight="1">
      <c r="A65" s="3" t="s">
        <v>130</v>
      </c>
      <c r="B65" s="35">
        <v>1.4238415288433024</v>
      </c>
      <c r="C65" s="35">
        <v>104.59439833797947</v>
      </c>
      <c r="D65" s="35">
        <v>106.58678847281648</v>
      </c>
      <c r="E65" s="35">
        <v>94.940085336917107</v>
      </c>
      <c r="F65" s="35">
        <v>89.976418213511764</v>
      </c>
      <c r="G65" s="35">
        <v>98.780105573829658</v>
      </c>
      <c r="H65" s="35">
        <v>95.069393914589014</v>
      </c>
      <c r="I65" s="35">
        <v>93.778269472580433</v>
      </c>
      <c r="J65" s="35">
        <v>92.233999447398133</v>
      </c>
      <c r="K65" s="35">
        <v>80.02001044066003</v>
      </c>
      <c r="L65" s="35">
        <v>92.629745616097367</v>
      </c>
      <c r="M65" s="35">
        <v>89.649207762815493</v>
      </c>
      <c r="N65" s="35">
        <v>79.891976821352529</v>
      </c>
      <c r="O65" s="35">
        <v>83.826693780428855</v>
      </c>
      <c r="P65" s="35">
        <v>85.834860448227801</v>
      </c>
      <c r="Q65" s="35">
        <v>84.977473720663113</v>
      </c>
      <c r="R65" s="35">
        <v>84.139379678818997</v>
      </c>
      <c r="S65" s="35">
        <v>83.975339351052199</v>
      </c>
      <c r="T65" s="35">
        <v>85.440165727926058</v>
      </c>
      <c r="U65" s="35">
        <v>85.860408709802854</v>
      </c>
      <c r="V65" s="35">
        <v>87.496583761215902</v>
      </c>
      <c r="W65" s="35">
        <v>88.813736599505646</v>
      </c>
      <c r="X65" s="35">
        <v>86.202699984223287</v>
      </c>
      <c r="Y65" s="35">
        <v>86.353177528743146</v>
      </c>
      <c r="Z65" s="35">
        <v>86.096828539503647</v>
      </c>
      <c r="AA65" s="35">
        <v>87.231832411263269</v>
      </c>
      <c r="AB65" s="35">
        <v>86.191769403836929</v>
      </c>
      <c r="AC65" s="35">
        <v>86.73821135719767</v>
      </c>
      <c r="AD65" s="35">
        <v>86.825819237428774</v>
      </c>
      <c r="AE65" s="35">
        <v>86.948628052094932</v>
      </c>
      <c r="AF65" s="35">
        <v>87.134442580192939</v>
      </c>
      <c r="AG65" s="35">
        <v>87.303699820000631</v>
      </c>
      <c r="AH65" s="35">
        <v>87.572591535023534</v>
      </c>
      <c r="AI65" s="35">
        <v>87.802830453376686</v>
      </c>
      <c r="AJ65" s="35">
        <v>88.185055801231456</v>
      </c>
      <c r="AK65" s="35">
        <v>88.785297518579839</v>
      </c>
      <c r="AL65" s="35">
        <v>89.481872903281584</v>
      </c>
      <c r="AM65" s="35">
        <v>100</v>
      </c>
      <c r="AN65" s="35">
        <v>101.63551849471139</v>
      </c>
      <c r="AO65" s="35">
        <v>102.58716105985006</v>
      </c>
      <c r="AP65" s="35">
        <v>101.50719033193667</v>
      </c>
      <c r="AQ65" s="35">
        <v>102.1110911572498</v>
      </c>
      <c r="AR65" s="35">
        <v>102.92360347325544</v>
      </c>
      <c r="AS65" s="35">
        <v>102.7458080471702</v>
      </c>
      <c r="AT65" s="35">
        <v>102.94313533991109</v>
      </c>
      <c r="AU65" s="35">
        <v>101.77292337153553</v>
      </c>
      <c r="AV65" s="35">
        <v>101.43996754642733</v>
      </c>
      <c r="AW65" s="35">
        <v>101.43321543590676</v>
      </c>
      <c r="AX65" s="35">
        <v>101.42184253241874</v>
      </c>
      <c r="AY65" s="35">
        <v>101.18120518516204</v>
      </c>
      <c r="AZ65" s="35">
        <v>101.1764173400103</v>
      </c>
      <c r="BA65" s="35">
        <v>101.18608037789357</v>
      </c>
      <c r="BB65" s="35">
        <v>100.9742659203861</v>
      </c>
      <c r="BC65" s="35">
        <v>101.40490807397072</v>
      </c>
      <c r="BD65" s="35">
        <v>101.50483590007507</v>
      </c>
      <c r="BE65" s="35">
        <v>101.54164220548907</v>
      </c>
      <c r="BF65" s="35">
        <v>96.494467721592471</v>
      </c>
      <c r="BG65" s="35">
        <v>96.577029715533726</v>
      </c>
      <c r="BH65" s="35">
        <v>96.73771796415447</v>
      </c>
      <c r="BI65" s="35">
        <v>96.678345527251679</v>
      </c>
      <c r="BJ65" s="35">
        <v>96.682268451443008</v>
      </c>
      <c r="BK65" s="35">
        <v>96.508107235127412</v>
      </c>
      <c r="BL65" s="35">
        <v>96.32719177536984</v>
      </c>
      <c r="BM65" s="35">
        <v>96.288155188206645</v>
      </c>
      <c r="BN65" s="35">
        <v>96.438549242122733</v>
      </c>
      <c r="BO65" s="35">
        <v>97.091559137822188</v>
      </c>
      <c r="BP65" s="35">
        <v>97.236174765113944</v>
      </c>
      <c r="BQ65" s="35">
        <v>97.256825912265114</v>
      </c>
      <c r="BR65" s="35">
        <v>101.07269136121512</v>
      </c>
      <c r="BS65" s="35">
        <v>101.41547560029871</v>
      </c>
      <c r="BT65" s="35">
        <v>101.51279692083287</v>
      </c>
      <c r="BU65" s="35">
        <v>101.56105788416006</v>
      </c>
      <c r="BV65" s="35">
        <v>101.66830666440569</v>
      </c>
      <c r="BW65" s="35">
        <v>101.655282057877</v>
      </c>
      <c r="BX65" s="35">
        <v>102.20625593421495</v>
      </c>
      <c r="BY65" s="35">
        <v>101.97942349869493</v>
      </c>
      <c r="BZ65" s="35">
        <v>101.84668579352855</v>
      </c>
      <c r="CA65" s="35">
        <v>101.9712764760006</v>
      </c>
      <c r="CB65" s="35">
        <v>102.00044570268541</v>
      </c>
      <c r="CC65" s="35">
        <v>102.00997624941697</v>
      </c>
      <c r="CD65" s="35">
        <v>102.47280231497722</v>
      </c>
      <c r="CE65" s="35">
        <v>102.75700558382567</v>
      </c>
      <c r="CF65" s="35">
        <v>102.78855865530441</v>
      </c>
      <c r="CG65" s="73">
        <f t="shared" si="0"/>
        <v>3.0706491785608137E-2</v>
      </c>
      <c r="CH65" s="73">
        <f t="shared" si="1"/>
        <v>1.2567496642482183</v>
      </c>
    </row>
    <row r="66" spans="1:86" s="36" customFormat="1" ht="13">
      <c r="A66" s="3" t="s">
        <v>131</v>
      </c>
      <c r="B66" s="35">
        <v>0.58578571119992129</v>
      </c>
      <c r="C66" s="35">
        <v>108.58183263632941</v>
      </c>
      <c r="D66" s="35">
        <v>124.85105448681627</v>
      </c>
      <c r="E66" s="35">
        <v>117.23305664742448</v>
      </c>
      <c r="F66" s="35">
        <v>82.708148234718365</v>
      </c>
      <c r="G66" s="35">
        <v>103.54788345339281</v>
      </c>
      <c r="H66" s="35">
        <v>97.958026918022355</v>
      </c>
      <c r="I66" s="35">
        <v>95.549356649407017</v>
      </c>
      <c r="J66" s="35">
        <v>95.709451114412673</v>
      </c>
      <c r="K66" s="35">
        <v>87.721054588069705</v>
      </c>
      <c r="L66" s="35">
        <v>77.760278887350253</v>
      </c>
      <c r="M66" s="35">
        <v>81.942254147140318</v>
      </c>
      <c r="N66" s="35">
        <v>67.854359640729513</v>
      </c>
      <c r="O66" s="35">
        <v>77.741891099151559</v>
      </c>
      <c r="P66" s="35">
        <v>84.265156537262101</v>
      </c>
      <c r="Q66" s="35">
        <v>86.350827610398426</v>
      </c>
      <c r="R66" s="35">
        <v>85.014033597641173</v>
      </c>
      <c r="S66" s="35">
        <v>85.023390010811454</v>
      </c>
      <c r="T66" s="35">
        <v>87.537190412010531</v>
      </c>
      <c r="U66" s="35">
        <v>88.282538800047632</v>
      </c>
      <c r="V66" s="35">
        <v>89.779761770015327</v>
      </c>
      <c r="W66" s="35">
        <v>90.022346127740789</v>
      </c>
      <c r="X66" s="35">
        <v>88.315481589591315</v>
      </c>
      <c r="Y66" s="35">
        <v>87.291289571452751</v>
      </c>
      <c r="Z66" s="35">
        <v>86.800659980119661</v>
      </c>
      <c r="AA66" s="35">
        <v>89.975960173067463</v>
      </c>
      <c r="AB66" s="35">
        <v>86.821090809178855</v>
      </c>
      <c r="AC66" s="35">
        <v>88.046614606496291</v>
      </c>
      <c r="AD66" s="35">
        <v>88.201520640543535</v>
      </c>
      <c r="AE66" s="35">
        <v>88.492042846342059</v>
      </c>
      <c r="AF66" s="35">
        <v>88.938381896756198</v>
      </c>
      <c r="AG66" s="35">
        <v>89.310624251624191</v>
      </c>
      <c r="AH66" s="35">
        <v>89.31916868413326</v>
      </c>
      <c r="AI66" s="35">
        <v>89.520179864086529</v>
      </c>
      <c r="AJ66" s="35">
        <v>89.829158370854884</v>
      </c>
      <c r="AK66" s="35">
        <v>91.266064899717321</v>
      </c>
      <c r="AL66" s="35">
        <v>92.408618995517529</v>
      </c>
      <c r="AM66" s="35">
        <v>100</v>
      </c>
      <c r="AN66" s="35">
        <v>102.67318085991502</v>
      </c>
      <c r="AO66" s="35">
        <v>104.17196443803482</v>
      </c>
      <c r="AP66" s="35">
        <v>102.18827581965573</v>
      </c>
      <c r="AQ66" s="35">
        <v>103.05981415558453</v>
      </c>
      <c r="AR66" s="35">
        <v>104.20276184057555</v>
      </c>
      <c r="AS66" s="35">
        <v>104.57581222102922</v>
      </c>
      <c r="AT66" s="35">
        <v>104.20276184057555</v>
      </c>
      <c r="AU66" s="35">
        <v>102.01008909939512</v>
      </c>
      <c r="AV66" s="35">
        <v>101.26334379823273</v>
      </c>
      <c r="AW66" s="35">
        <v>101.24693176362229</v>
      </c>
      <c r="AX66" s="35">
        <v>101.21928818683271</v>
      </c>
      <c r="AY66" s="35">
        <v>101.26633957008397</v>
      </c>
      <c r="AZ66" s="35">
        <v>101.25475154037218</v>
      </c>
      <c r="BA66" s="35">
        <v>101.27823902798056</v>
      </c>
      <c r="BB66" s="35">
        <v>100.62152012861243</v>
      </c>
      <c r="BC66" s="35">
        <v>101.04636371206479</v>
      </c>
      <c r="BD66" s="35">
        <v>101.12616263121764</v>
      </c>
      <c r="BE66" s="35">
        <v>101.21562597108708</v>
      </c>
      <c r="BF66" s="35">
        <v>95.77958634403096</v>
      </c>
      <c r="BG66" s="35">
        <v>95.735823867979576</v>
      </c>
      <c r="BH66" s="35">
        <v>96.021631996906109</v>
      </c>
      <c r="BI66" s="35">
        <v>95.398183695468063</v>
      </c>
      <c r="BJ66" s="35">
        <v>95.405058580331897</v>
      </c>
      <c r="BK66" s="35">
        <v>94.916169818996607</v>
      </c>
      <c r="BL66" s="35">
        <v>94.549470141112238</v>
      </c>
      <c r="BM66" s="35">
        <v>94.434983900569492</v>
      </c>
      <c r="BN66" s="35">
        <v>94.693646114005816</v>
      </c>
      <c r="BO66" s="35">
        <v>95.208135539353805</v>
      </c>
      <c r="BP66" s="35">
        <v>95.376770155388144</v>
      </c>
      <c r="BQ66" s="35">
        <v>95.373902622827714</v>
      </c>
      <c r="BR66" s="35">
        <v>102.64399308823208</v>
      </c>
      <c r="BS66" s="35">
        <v>102.77902413948344</v>
      </c>
      <c r="BT66" s="35">
        <v>102.85408240259227</v>
      </c>
      <c r="BU66" s="35">
        <v>102.74456543221038</v>
      </c>
      <c r="BV66" s="35">
        <v>102.80474443474067</v>
      </c>
      <c r="BW66" s="35">
        <v>102.74287323070941</v>
      </c>
      <c r="BX66" s="35">
        <v>102.8039103029875</v>
      </c>
      <c r="BY66" s="35">
        <v>102.15822852980502</v>
      </c>
      <c r="BZ66" s="35">
        <v>101.82434854352773</v>
      </c>
      <c r="CA66" s="35">
        <v>102.0647169180378</v>
      </c>
      <c r="CB66" s="35">
        <v>102.13303570839876</v>
      </c>
      <c r="CC66" s="35">
        <v>102.1686209991414</v>
      </c>
      <c r="CD66" s="35">
        <v>102.92334848773392</v>
      </c>
      <c r="CE66" s="35">
        <v>103.35144906106476</v>
      </c>
      <c r="CF66" s="35">
        <v>103.58709016164913</v>
      </c>
      <c r="CG66" s="73">
        <f t="shared" si="0"/>
        <v>0.22799980331689085</v>
      </c>
      <c r="CH66" s="73">
        <f t="shared" si="1"/>
        <v>0.71266763742805495</v>
      </c>
    </row>
    <row r="67" spans="1:86">
      <c r="A67" s="1" t="s">
        <v>147</v>
      </c>
      <c r="B67" s="37">
        <v>0.58578571119992129</v>
      </c>
      <c r="C67" s="37">
        <v>108.58183263632941</v>
      </c>
      <c r="D67" s="37">
        <v>124.85105448681627</v>
      </c>
      <c r="E67" s="37">
        <v>117.23305664742448</v>
      </c>
      <c r="F67" s="37">
        <v>82.708148234718365</v>
      </c>
      <c r="G67" s="37">
        <v>103.54788345339281</v>
      </c>
      <c r="H67" s="37">
        <v>97.958026918022355</v>
      </c>
      <c r="I67" s="37">
        <v>95.549356649407017</v>
      </c>
      <c r="J67" s="37">
        <v>95.709451114412673</v>
      </c>
      <c r="K67" s="37">
        <v>87.721054588069705</v>
      </c>
      <c r="L67" s="37">
        <v>77.760278887350253</v>
      </c>
      <c r="M67" s="37">
        <v>81.942254147140318</v>
      </c>
      <c r="N67" s="37">
        <v>67.854359640729513</v>
      </c>
      <c r="O67" s="37">
        <v>77.741891099151559</v>
      </c>
      <c r="P67" s="37">
        <v>84.265156537262101</v>
      </c>
      <c r="Q67" s="37">
        <v>86.350827610398426</v>
      </c>
      <c r="R67" s="37">
        <v>85.014033597641173</v>
      </c>
      <c r="S67" s="37">
        <v>85.023390010811454</v>
      </c>
      <c r="T67" s="37">
        <v>87.537190412010531</v>
      </c>
      <c r="U67" s="37">
        <v>88.282538800047632</v>
      </c>
      <c r="V67" s="37">
        <v>89.779761770015327</v>
      </c>
      <c r="W67" s="37">
        <v>90.022346127740789</v>
      </c>
      <c r="X67" s="37">
        <v>88.315481589591315</v>
      </c>
      <c r="Y67" s="37">
        <v>87.291289571452751</v>
      </c>
      <c r="Z67" s="37">
        <v>86.800659980119661</v>
      </c>
      <c r="AA67" s="37">
        <v>89.975960173067463</v>
      </c>
      <c r="AB67" s="37">
        <v>86.821090809178855</v>
      </c>
      <c r="AC67" s="37">
        <v>88.046614606496291</v>
      </c>
      <c r="AD67" s="37">
        <v>88.201520640543535</v>
      </c>
      <c r="AE67" s="37">
        <v>88.492042846342059</v>
      </c>
      <c r="AF67" s="37">
        <v>88.938381896756198</v>
      </c>
      <c r="AG67" s="37">
        <v>89.310624251624191</v>
      </c>
      <c r="AH67" s="37">
        <v>89.31916868413326</v>
      </c>
      <c r="AI67" s="37">
        <v>89.520179864086529</v>
      </c>
      <c r="AJ67" s="37">
        <v>89.829158370854884</v>
      </c>
      <c r="AK67" s="37">
        <v>91.266064899717321</v>
      </c>
      <c r="AL67" s="37">
        <v>92.408618995517529</v>
      </c>
      <c r="AM67" s="37">
        <v>100</v>
      </c>
      <c r="AN67" s="37">
        <v>102.67318085991502</v>
      </c>
      <c r="AO67" s="37">
        <v>104.17196443803482</v>
      </c>
      <c r="AP67" s="37">
        <v>102.18827581965573</v>
      </c>
      <c r="AQ67" s="37">
        <v>103.05981415558453</v>
      </c>
      <c r="AR67" s="37">
        <v>104.20276184057555</v>
      </c>
      <c r="AS67" s="37">
        <v>104.57581222102922</v>
      </c>
      <c r="AT67" s="37">
        <v>104.20276184057555</v>
      </c>
      <c r="AU67" s="37">
        <v>102.01008909939512</v>
      </c>
      <c r="AV67" s="37">
        <v>101.26334379823273</v>
      </c>
      <c r="AW67" s="37">
        <v>101.24693176362229</v>
      </c>
      <c r="AX67" s="37">
        <v>101.21928818683271</v>
      </c>
      <c r="AY67" s="37">
        <v>101.26633957008397</v>
      </c>
      <c r="AZ67" s="37">
        <v>101.25475154037218</v>
      </c>
      <c r="BA67" s="37">
        <v>101.27823902798056</v>
      </c>
      <c r="BB67" s="37">
        <v>100.62152012861243</v>
      </c>
      <c r="BC67" s="37">
        <v>101.04636371206479</v>
      </c>
      <c r="BD67" s="37">
        <v>101.12616263121764</v>
      </c>
      <c r="BE67" s="37">
        <v>101.21562597108708</v>
      </c>
      <c r="BF67" s="37">
        <v>95.77958634403096</v>
      </c>
      <c r="BG67" s="37">
        <v>95.735823867979576</v>
      </c>
      <c r="BH67" s="37">
        <v>96.021631996906109</v>
      </c>
      <c r="BI67" s="37">
        <v>95.398183695468063</v>
      </c>
      <c r="BJ67" s="37">
        <v>95.405058580331897</v>
      </c>
      <c r="BK67" s="37">
        <v>94.916169818996607</v>
      </c>
      <c r="BL67" s="37">
        <v>94.549470141112238</v>
      </c>
      <c r="BM67" s="37">
        <v>94.434983900569492</v>
      </c>
      <c r="BN67" s="37">
        <v>94.693646114005816</v>
      </c>
      <c r="BO67" s="37">
        <v>95.208135539353805</v>
      </c>
      <c r="BP67" s="37">
        <v>95.376770155388144</v>
      </c>
      <c r="BQ67" s="37">
        <v>95.373902622827714</v>
      </c>
      <c r="BR67" s="37">
        <v>102.64399308823208</v>
      </c>
      <c r="BS67" s="37">
        <v>102.77902413948344</v>
      </c>
      <c r="BT67" s="37">
        <v>102.85408240259227</v>
      </c>
      <c r="BU67" s="37">
        <v>102.74456543221038</v>
      </c>
      <c r="BV67" s="37">
        <v>102.80474443474067</v>
      </c>
      <c r="BW67" s="37">
        <v>102.74287323070941</v>
      </c>
      <c r="BX67" s="37">
        <v>102.8039103029875</v>
      </c>
      <c r="BY67" s="37">
        <v>102.15822852980502</v>
      </c>
      <c r="BZ67" s="37">
        <v>101.82434854352773</v>
      </c>
      <c r="CA67" s="37">
        <v>102.0647169180378</v>
      </c>
      <c r="CB67" s="37">
        <v>102.13303570839876</v>
      </c>
      <c r="CC67" s="37">
        <v>102.1686209991414</v>
      </c>
      <c r="CD67" s="37">
        <v>102.92334848773392</v>
      </c>
      <c r="CE67" s="37">
        <v>103.35144906106476</v>
      </c>
      <c r="CF67" s="37">
        <v>103.58709016164913</v>
      </c>
      <c r="CG67" s="72">
        <f t="shared" si="0"/>
        <v>0.22799980331689085</v>
      </c>
      <c r="CH67" s="72">
        <f t="shared" si="1"/>
        <v>0.71266763742805495</v>
      </c>
    </row>
    <row r="68" spans="1:86" s="36" customFormat="1" ht="13.5" customHeight="1">
      <c r="A68" s="3" t="s">
        <v>95</v>
      </c>
      <c r="B68" s="35">
        <v>0.81862926524222135</v>
      </c>
      <c r="C68" s="35">
        <v>101.96728996215248</v>
      </c>
      <c r="D68" s="35">
        <v>94.326306632986729</v>
      </c>
      <c r="E68" s="35">
        <v>80.248476384165699</v>
      </c>
      <c r="F68" s="35">
        <v>93.855559756483018</v>
      </c>
      <c r="G68" s="35">
        <v>94.595904594953467</v>
      </c>
      <c r="H68" s="35">
        <v>92.245372068468455</v>
      </c>
      <c r="I68" s="35">
        <v>91.457063831913828</v>
      </c>
      <c r="J68" s="35">
        <v>88.816833166870026</v>
      </c>
      <c r="K68" s="35">
        <v>73.504235975398956</v>
      </c>
      <c r="L68" s="35">
        <v>102.32408540201145</v>
      </c>
      <c r="M68" s="35">
        <v>95.397072325438785</v>
      </c>
      <c r="N68" s="35">
        <v>88.105984130718852</v>
      </c>
      <c r="O68" s="35">
        <v>87.824000386793287</v>
      </c>
      <c r="P68" s="35">
        <v>86.923442476547493</v>
      </c>
      <c r="Q68" s="35">
        <v>84.003464350418312</v>
      </c>
      <c r="R68" s="35">
        <v>83.470687604672676</v>
      </c>
      <c r="S68" s="35">
        <v>83.155692203068099</v>
      </c>
      <c r="T68" s="35">
        <v>83.941807834575201</v>
      </c>
      <c r="U68" s="35">
        <v>84.093193697093028</v>
      </c>
      <c r="V68" s="35">
        <v>85.824372458564284</v>
      </c>
      <c r="W68" s="35">
        <v>87.903860486704446</v>
      </c>
      <c r="X68" s="35">
        <v>84.621915279534718</v>
      </c>
      <c r="Y68" s="35">
        <v>85.565998016209662</v>
      </c>
      <c r="Z68" s="35">
        <v>85.461633692492953</v>
      </c>
      <c r="AA68" s="35">
        <v>85.265631437250519</v>
      </c>
      <c r="AB68" s="35">
        <v>85.447188859264941</v>
      </c>
      <c r="AC68" s="35">
        <v>85.561481943165276</v>
      </c>
      <c r="AD68" s="35">
        <v>85.60530595366356</v>
      </c>
      <c r="AE68" s="35">
        <v>85.618317621809041</v>
      </c>
      <c r="AF68" s="35">
        <v>85.633457091247692</v>
      </c>
      <c r="AG68" s="35">
        <v>85.667947063796888</v>
      </c>
      <c r="AH68" s="35">
        <v>86.115063149487625</v>
      </c>
      <c r="AI68" s="35">
        <v>86.370384203976016</v>
      </c>
      <c r="AJ68" s="35">
        <v>86.810863789560429</v>
      </c>
      <c r="AK68" s="35">
        <v>86.863071753046</v>
      </c>
      <c r="AL68" s="35">
        <v>87.266565667371125</v>
      </c>
      <c r="AM68" s="35">
        <v>100</v>
      </c>
      <c r="AN68" s="35">
        <v>100.92875934775113</v>
      </c>
      <c r="AO68" s="35">
        <v>101.48455527351366</v>
      </c>
      <c r="AP68" s="35">
        <v>101.05053628947175</v>
      </c>
      <c r="AQ68" s="35">
        <v>101.47725493399787</v>
      </c>
      <c r="AR68" s="35">
        <v>102.07837498046359</v>
      </c>
      <c r="AS68" s="35">
        <v>101.50219219082626</v>
      </c>
      <c r="AT68" s="35">
        <v>102.1123467477347</v>
      </c>
      <c r="AU68" s="35">
        <v>101.67373036803117</v>
      </c>
      <c r="AV68" s="35">
        <v>101.62896822075822</v>
      </c>
      <c r="AW68" s="35">
        <v>101.62896822075822</v>
      </c>
      <c r="AX68" s="35">
        <v>101.62896822075822</v>
      </c>
      <c r="AY68" s="35">
        <v>101.17675927571644</v>
      </c>
      <c r="AZ68" s="35">
        <v>101.17672381334555</v>
      </c>
      <c r="BA68" s="35">
        <v>101.17672381334555</v>
      </c>
      <c r="BB68" s="35">
        <v>101.27824269380194</v>
      </c>
      <c r="BC68" s="35">
        <v>101.72325351509861</v>
      </c>
      <c r="BD68" s="35">
        <v>101.83995630858747</v>
      </c>
      <c r="BE68" s="35">
        <v>101.83995630858747</v>
      </c>
      <c r="BF68" s="35">
        <v>97.048581362803958</v>
      </c>
      <c r="BG68" s="35">
        <v>97.223496473849892</v>
      </c>
      <c r="BH68" s="35">
        <v>97.298466043249746</v>
      </c>
      <c r="BI68" s="35">
        <v>97.641319856618367</v>
      </c>
      <c r="BJ68" s="35">
        <v>97.643223542602911</v>
      </c>
      <c r="BK68" s="35">
        <v>97.690138647990736</v>
      </c>
      <c r="BL68" s="35">
        <v>97.637871382424962</v>
      </c>
      <c r="BM68" s="35">
        <v>97.651897865937357</v>
      </c>
      <c r="BN68" s="35">
        <v>97.72838752206998</v>
      </c>
      <c r="BO68" s="35">
        <v>98.496014677598396</v>
      </c>
      <c r="BP68" s="35">
        <v>98.62687487514998</v>
      </c>
      <c r="BQ68" s="35">
        <v>98.664845323864895</v>
      </c>
      <c r="BR68" s="35">
        <v>100.09952721320722</v>
      </c>
      <c r="BS68" s="35">
        <v>100.59910766068587</v>
      </c>
      <c r="BT68" s="35">
        <v>100.73532454635541</v>
      </c>
      <c r="BU68" s="35">
        <v>100.89763176628057</v>
      </c>
      <c r="BV68" s="35">
        <v>101.04110729595183</v>
      </c>
      <c r="BW68" s="35">
        <v>101.06272671799708</v>
      </c>
      <c r="BX68" s="35">
        <v>101.97735910830406</v>
      </c>
      <c r="BY68" s="35">
        <v>102.04485940089876</v>
      </c>
      <c r="BZ68" s="35">
        <v>102.05290292980392</v>
      </c>
      <c r="CA68" s="35">
        <v>102.09760329681008</v>
      </c>
      <c r="CB68" s="35">
        <v>102.1013517607733</v>
      </c>
      <c r="CC68" s="35">
        <v>102.07495756165731</v>
      </c>
      <c r="CD68" s="35">
        <v>102.33989115652986</v>
      </c>
      <c r="CE68" s="35">
        <v>102.52787028766953</v>
      </c>
      <c r="CF68" s="35">
        <v>102.41413306849962</v>
      </c>
      <c r="CG68" s="73">
        <f t="shared" si="0"/>
        <v>-0.11093297739510888</v>
      </c>
      <c r="CH68" s="73">
        <f t="shared" si="1"/>
        <v>1.6665539419309425</v>
      </c>
    </row>
    <row r="69" spans="1:86">
      <c r="A69" s="1" t="s">
        <v>148</v>
      </c>
      <c r="B69" s="37">
        <v>0.58722482953984445</v>
      </c>
      <c r="C69" s="37">
        <v>95.42594688363981</v>
      </c>
      <c r="D69" s="37">
        <v>90.39347347128809</v>
      </c>
      <c r="E69" s="37">
        <v>80.591272917781481</v>
      </c>
      <c r="F69" s="37">
        <v>96.901711396251883</v>
      </c>
      <c r="G69" s="37">
        <v>96.200187575920694</v>
      </c>
      <c r="H69" s="37">
        <v>96.0538179981707</v>
      </c>
      <c r="I69" s="37">
        <v>95.749724535802301</v>
      </c>
      <c r="J69" s="37">
        <v>93.049663722779385</v>
      </c>
      <c r="K69" s="37">
        <v>75.128273505505987</v>
      </c>
      <c r="L69" s="37">
        <v>108.23163689003465</v>
      </c>
      <c r="M69" s="37">
        <v>99.437319917234717</v>
      </c>
      <c r="N69" s="37">
        <v>93.601961196167238</v>
      </c>
      <c r="O69" s="37">
        <v>87.680425566108482</v>
      </c>
      <c r="P69" s="37">
        <v>86.50203085872127</v>
      </c>
      <c r="Q69" s="37">
        <v>82.380354155999683</v>
      </c>
      <c r="R69" s="37">
        <v>81.849736888360027</v>
      </c>
      <c r="S69" s="37">
        <v>80.960900472699976</v>
      </c>
      <c r="T69" s="37">
        <v>82.882100515025101</v>
      </c>
      <c r="U69" s="37">
        <v>82.941588953378414</v>
      </c>
      <c r="V69" s="37">
        <v>84.653547659743836</v>
      </c>
      <c r="W69" s="37">
        <v>87.469789290200865</v>
      </c>
      <c r="X69" s="37">
        <v>83.189550584771297</v>
      </c>
      <c r="Y69" s="37">
        <v>84.395537497313754</v>
      </c>
      <c r="Z69" s="37">
        <v>84.139988828650502</v>
      </c>
      <c r="AA69" s="37">
        <v>83.843515156878922</v>
      </c>
      <c r="AB69" s="37">
        <v>83.700978759635248</v>
      </c>
      <c r="AC69" s="37">
        <v>83.813931501027852</v>
      </c>
      <c r="AD69" s="37">
        <v>83.899180894635847</v>
      </c>
      <c r="AE69" s="37">
        <v>83.906252840083056</v>
      </c>
      <c r="AF69" s="37">
        <v>83.926004295934405</v>
      </c>
      <c r="AG69" s="37">
        <v>83.953758035839229</v>
      </c>
      <c r="AH69" s="37">
        <v>84.552003319481784</v>
      </c>
      <c r="AI69" s="37">
        <v>84.664863099055154</v>
      </c>
      <c r="AJ69" s="37">
        <v>84.727369954977092</v>
      </c>
      <c r="AK69" s="37">
        <v>84.743041360763982</v>
      </c>
      <c r="AL69" s="37">
        <v>85.084446667189113</v>
      </c>
      <c r="AM69" s="37">
        <v>100</v>
      </c>
      <c r="AN69" s="37">
        <v>101.29475039914804</v>
      </c>
      <c r="AO69" s="37">
        <v>102.02673961217556</v>
      </c>
      <c r="AP69" s="37">
        <v>101.34242164581282</v>
      </c>
      <c r="AQ69" s="37">
        <v>101.88831651109402</v>
      </c>
      <c r="AR69" s="37">
        <v>101.94015855273614</v>
      </c>
      <c r="AS69" s="37">
        <v>102.29094962716601</v>
      </c>
      <c r="AT69" s="37">
        <v>101.94015855273614</v>
      </c>
      <c r="AU69" s="37">
        <v>101.32869904595528</v>
      </c>
      <c r="AV69" s="37">
        <v>101.31151215083365</v>
      </c>
      <c r="AW69" s="37">
        <v>101.31151215083365</v>
      </c>
      <c r="AX69" s="37">
        <v>101.31151215083365</v>
      </c>
      <c r="AY69" s="37">
        <v>101.50238403248528</v>
      </c>
      <c r="AZ69" s="37">
        <v>101.50238403248528</v>
      </c>
      <c r="BA69" s="37">
        <v>101.50238403248528</v>
      </c>
      <c r="BB69" s="37">
        <v>101.64390789580924</v>
      </c>
      <c r="BC69" s="37">
        <v>102.26428166636043</v>
      </c>
      <c r="BD69" s="37">
        <v>102.26258373404579</v>
      </c>
      <c r="BE69" s="37">
        <v>102.26258373404579</v>
      </c>
      <c r="BF69" s="37">
        <v>95.027828629079096</v>
      </c>
      <c r="BG69" s="37">
        <v>95.252841273472043</v>
      </c>
      <c r="BH69" s="37">
        <v>95.357353685798728</v>
      </c>
      <c r="BI69" s="37">
        <v>95.835314002196398</v>
      </c>
      <c r="BJ69" s="37">
        <v>95.837967863171599</v>
      </c>
      <c r="BK69" s="37">
        <v>95.903370544257982</v>
      </c>
      <c r="BL69" s="37">
        <v>95.830506606880093</v>
      </c>
      <c r="BM69" s="37">
        <v>95.897272475103023</v>
      </c>
      <c r="BN69" s="37">
        <v>96.003903986320864</v>
      </c>
      <c r="BO69" s="37">
        <v>97.235773058188158</v>
      </c>
      <c r="BP69" s="37">
        <v>97.359520879134038</v>
      </c>
      <c r="BQ69" s="37">
        <v>97.361219792172605</v>
      </c>
      <c r="BR69" s="37">
        <v>98.824707215992674</v>
      </c>
      <c r="BS69" s="37">
        <v>99.500504726002958</v>
      </c>
      <c r="BT69" s="37">
        <v>99.564899297753811</v>
      </c>
      <c r="BU69" s="37">
        <v>99.728087014274863</v>
      </c>
      <c r="BV69" s="37">
        <v>99.928101151155076</v>
      </c>
      <c r="BW69" s="37">
        <v>99.951753644953769</v>
      </c>
      <c r="BX69" s="37">
        <v>101.22681015479253</v>
      </c>
      <c r="BY69" s="37">
        <v>101.32090991377878</v>
      </c>
      <c r="BZ69" s="37">
        <v>101.32762349533313</v>
      </c>
      <c r="CA69" s="37">
        <v>101.38428312017685</v>
      </c>
      <c r="CB69" s="37">
        <v>101.38428312017685</v>
      </c>
      <c r="CC69" s="37">
        <v>101.40614359139177</v>
      </c>
      <c r="CD69" s="37">
        <v>101.80668726291513</v>
      </c>
      <c r="CE69" s="37">
        <v>101.96858121500632</v>
      </c>
      <c r="CF69" s="37">
        <v>101.82366499500569</v>
      </c>
      <c r="CG69" s="72">
        <f t="shared" ref="CG69:CG132" si="2">CF69/CE69*100-100</f>
        <v>-0.14211850186978836</v>
      </c>
      <c r="CH69" s="72">
        <f t="shared" ref="CH69:CH132" si="3">CF69/BT69*100-100</f>
        <v>2.2686365508158843</v>
      </c>
    </row>
    <row r="70" spans="1:86">
      <c r="A70" s="1" t="s">
        <v>149</v>
      </c>
      <c r="B70" s="37">
        <v>2.4606385492842095E-2</v>
      </c>
      <c r="C70" s="37">
        <v>95.649894916174659</v>
      </c>
      <c r="D70" s="37">
        <v>81.558019941334067</v>
      </c>
      <c r="E70" s="37">
        <v>78.707805428786756</v>
      </c>
      <c r="F70" s="37">
        <v>106.26417463403014</v>
      </c>
      <c r="G70" s="37">
        <v>94.972785205376482</v>
      </c>
      <c r="H70" s="37">
        <v>85.616777178302172</v>
      </c>
      <c r="I70" s="37">
        <v>90.288482263547905</v>
      </c>
      <c r="J70" s="37">
        <v>87.579616944752232</v>
      </c>
      <c r="K70" s="37">
        <v>73.993191545445924</v>
      </c>
      <c r="L70" s="37">
        <v>98.819807644176095</v>
      </c>
      <c r="M70" s="37">
        <v>92.903969718638947</v>
      </c>
      <c r="N70" s="37">
        <v>84.843099328185133</v>
      </c>
      <c r="O70" s="37">
        <v>101.75588395850322</v>
      </c>
      <c r="P70" s="37">
        <v>99.476649142781085</v>
      </c>
      <c r="Q70" s="37">
        <v>96.540004865478082</v>
      </c>
      <c r="R70" s="37">
        <v>92.31275968562224</v>
      </c>
      <c r="S70" s="37">
        <v>92.336959730318299</v>
      </c>
      <c r="T70" s="37">
        <v>92.815882101637953</v>
      </c>
      <c r="U70" s="37">
        <v>92.196589136117353</v>
      </c>
      <c r="V70" s="37">
        <v>95.372003190158807</v>
      </c>
      <c r="W70" s="37">
        <v>94.437987329669937</v>
      </c>
      <c r="X70" s="37">
        <v>92.892138504355344</v>
      </c>
      <c r="Y70" s="37">
        <v>93.728096264228626</v>
      </c>
      <c r="Z70" s="37">
        <v>93.694495688309658</v>
      </c>
      <c r="AA70" s="37">
        <v>94.873785207352014</v>
      </c>
      <c r="AB70" s="37">
        <v>94.900158473959792</v>
      </c>
      <c r="AC70" s="37">
        <v>95.636921895282157</v>
      </c>
      <c r="AD70" s="37">
        <v>95.636921895282157</v>
      </c>
      <c r="AE70" s="37">
        <v>95.87382118060961</v>
      </c>
      <c r="AF70" s="37">
        <v>95.87382118060961</v>
      </c>
      <c r="AG70" s="37">
        <v>95.87382118060961</v>
      </c>
      <c r="AH70" s="37">
        <v>96.22136356560425</v>
      </c>
      <c r="AI70" s="37">
        <v>98.07043061938289</v>
      </c>
      <c r="AJ70" s="37">
        <v>98.07043061938289</v>
      </c>
      <c r="AK70" s="37">
        <v>99.324854340880606</v>
      </c>
      <c r="AL70" s="37">
        <v>99.669942089600326</v>
      </c>
      <c r="AM70" s="37">
        <v>100</v>
      </c>
      <c r="AN70" s="37">
        <v>100</v>
      </c>
      <c r="AO70" s="37">
        <v>100.33532300470721</v>
      </c>
      <c r="AP70" s="37">
        <v>100.29506704801412</v>
      </c>
      <c r="AQ70" s="37">
        <v>101.56769678584256</v>
      </c>
      <c r="AR70" s="37">
        <v>102.07580891000065</v>
      </c>
      <c r="AS70" s="37">
        <v>102.83008684824991</v>
      </c>
      <c r="AT70" s="37">
        <v>103.20601484326215</v>
      </c>
      <c r="AU70" s="37">
        <v>103.20601484326215</v>
      </c>
      <c r="AV70" s="37">
        <v>102.73005193043608</v>
      </c>
      <c r="AW70" s="37">
        <v>102.73005193043608</v>
      </c>
      <c r="AX70" s="37">
        <v>102.73005193043608</v>
      </c>
      <c r="AY70" s="37">
        <v>82.46405044397936</v>
      </c>
      <c r="AZ70" s="37">
        <v>82.462870647189476</v>
      </c>
      <c r="BA70" s="37">
        <v>82.462870647189476</v>
      </c>
      <c r="BB70" s="37">
        <v>82.462870647189476</v>
      </c>
      <c r="BC70" s="37">
        <v>82.462870647189476</v>
      </c>
      <c r="BD70" s="37">
        <v>82.462870647189476</v>
      </c>
      <c r="BE70" s="37">
        <v>82.462870647189476</v>
      </c>
      <c r="BF70" s="37">
        <v>84.745906334296691</v>
      </c>
      <c r="BG70" s="37">
        <v>85.195286317007898</v>
      </c>
      <c r="BH70" s="37">
        <v>85.195286317007898</v>
      </c>
      <c r="BI70" s="37">
        <v>85.195286317007898</v>
      </c>
      <c r="BJ70" s="37">
        <v>85.195286317007898</v>
      </c>
      <c r="BK70" s="37">
        <v>85.195286317007898</v>
      </c>
      <c r="BL70" s="37">
        <v>85.195286317007898</v>
      </c>
      <c r="BM70" s="37">
        <v>84.068583425083133</v>
      </c>
      <c r="BN70" s="37">
        <v>84.068583425083133</v>
      </c>
      <c r="BO70" s="37">
        <v>84.068583425083133</v>
      </c>
      <c r="BP70" s="37">
        <v>85.468959531531041</v>
      </c>
      <c r="BQ70" s="37">
        <v>83.631314947370043</v>
      </c>
      <c r="BR70" s="37">
        <v>91.518362354921067</v>
      </c>
      <c r="BS70" s="37">
        <v>91.518362354921067</v>
      </c>
      <c r="BT70" s="37">
        <v>91.518362354921067</v>
      </c>
      <c r="BU70" s="37">
        <v>90.994670279041443</v>
      </c>
      <c r="BV70" s="37">
        <v>90.994670279041443</v>
      </c>
      <c r="BW70" s="37">
        <v>91.14946586841576</v>
      </c>
      <c r="BX70" s="37">
        <v>91.14946586841576</v>
      </c>
      <c r="BY70" s="37">
        <v>91.14946586841576</v>
      </c>
      <c r="BZ70" s="37">
        <v>91.256848010116684</v>
      </c>
      <c r="CA70" s="37">
        <v>91.256848010116684</v>
      </c>
      <c r="CB70" s="37">
        <v>91.256848010116684</v>
      </c>
      <c r="CC70" s="37">
        <v>91.256848010116684</v>
      </c>
      <c r="CD70" s="37">
        <v>90.723607628359929</v>
      </c>
      <c r="CE70" s="37">
        <v>91.579000744509543</v>
      </c>
      <c r="CF70" s="37">
        <v>91.579000744509543</v>
      </c>
      <c r="CG70" s="72">
        <f t="shared" si="2"/>
        <v>0</v>
      </c>
      <c r="CH70" s="72">
        <f t="shared" si="3"/>
        <v>6.6258167244413357E-2</v>
      </c>
    </row>
    <row r="71" spans="1:86" ht="13.5" customHeight="1">
      <c r="A71" s="1" t="s">
        <v>150</v>
      </c>
      <c r="B71" s="37">
        <v>0.20679805020953484</v>
      </c>
      <c r="C71" s="37">
        <v>127.86036616950899</v>
      </c>
      <c r="D71" s="37">
        <v>111.32068435199706</v>
      </c>
      <c r="E71" s="37">
        <v>79.189271860729207</v>
      </c>
      <c r="F71" s="37">
        <v>80.292002066702523</v>
      </c>
      <c r="G71" s="37">
        <v>88.432044993286056</v>
      </c>
      <c r="H71" s="37">
        <v>78.809468202078605</v>
      </c>
      <c r="I71" s="37">
        <v>75.310384816405858</v>
      </c>
      <c r="J71" s="37">
        <v>72.90871041722842</v>
      </c>
      <c r="K71" s="37">
        <v>67.247388717377959</v>
      </c>
      <c r="L71" s="37">
        <v>80.404640995234473</v>
      </c>
      <c r="M71" s="37">
        <v>80.421439360968449</v>
      </c>
      <c r="N71" s="37">
        <v>67.714086991864662</v>
      </c>
      <c r="O71" s="37">
        <v>86.154304507214007</v>
      </c>
      <c r="P71" s="37">
        <v>86.530137576284574</v>
      </c>
      <c r="Q71" s="37">
        <v>88.184986778761541</v>
      </c>
      <c r="R71" s="37">
        <v>88.231624858542915</v>
      </c>
      <c r="S71" s="37">
        <v>90.046006229995442</v>
      </c>
      <c r="T71" s="37">
        <v>86.562257656722963</v>
      </c>
      <c r="U71" s="37">
        <v>87.185873173880822</v>
      </c>
      <c r="V71" s="37">
        <v>88.760463904784828</v>
      </c>
      <c r="W71" s="37">
        <v>88.516099139259381</v>
      </c>
      <c r="X71" s="37">
        <v>88.756284274708548</v>
      </c>
      <c r="Y71" s="37">
        <v>88.721082126543124</v>
      </c>
      <c r="Z71" s="37">
        <v>89.180682704993387</v>
      </c>
      <c r="AA71" s="37">
        <v>89.148200419987035</v>
      </c>
      <c r="AB71" s="37">
        <v>90.587540651597465</v>
      </c>
      <c r="AC71" s="37">
        <v>90.607925144659575</v>
      </c>
      <c r="AD71" s="37">
        <v>90.50110596935356</v>
      </c>
      <c r="AE71" s="37">
        <v>90.50110596935356</v>
      </c>
      <c r="AF71" s="37">
        <v>90.50110596935356</v>
      </c>
      <c r="AG71" s="37">
        <v>90.566711572533336</v>
      </c>
      <c r="AH71" s="37">
        <v>90.454655002356489</v>
      </c>
      <c r="AI71" s="37">
        <v>90.998510745860855</v>
      </c>
      <c r="AJ71" s="37">
        <v>92.947147783969015</v>
      </c>
      <c r="AK71" s="37">
        <v>92.947147783969015</v>
      </c>
      <c r="AL71" s="37">
        <v>93.596163952679674</v>
      </c>
      <c r="AM71" s="37">
        <v>100</v>
      </c>
      <c r="AN71" s="37">
        <v>100</v>
      </c>
      <c r="AO71" s="37">
        <v>100.08171006617779</v>
      </c>
      <c r="AP71" s="37">
        <v>100.31158850401421</v>
      </c>
      <c r="AQ71" s="37">
        <v>100.29924086972106</v>
      </c>
      <c r="AR71" s="37">
        <v>102.47116040493235</v>
      </c>
      <c r="AS71" s="37">
        <v>99.104429550245612</v>
      </c>
      <c r="AT71" s="37">
        <v>102.47116040493235</v>
      </c>
      <c r="AU71" s="37">
        <v>102.47116040493235</v>
      </c>
      <c r="AV71" s="37">
        <v>102.39940293310764</v>
      </c>
      <c r="AW71" s="37">
        <v>102.39940293310764</v>
      </c>
      <c r="AX71" s="37">
        <v>102.39940293310764</v>
      </c>
      <c r="AY71" s="37">
        <v>102.47869217386848</v>
      </c>
      <c r="AZ71" s="37">
        <v>102.47869217386848</v>
      </c>
      <c r="BA71" s="37">
        <v>102.47869217386848</v>
      </c>
      <c r="BB71" s="37">
        <v>102.47869217386848</v>
      </c>
      <c r="BC71" s="37">
        <v>102.47869217386848</v>
      </c>
      <c r="BD71" s="37">
        <v>102.94549246527231</v>
      </c>
      <c r="BE71" s="37">
        <v>102.94549246527231</v>
      </c>
      <c r="BF71" s="37">
        <v>104.2505861323812</v>
      </c>
      <c r="BG71" s="37">
        <v>104.2505861323812</v>
      </c>
      <c r="BH71" s="37">
        <v>104.2505861323812</v>
      </c>
      <c r="BI71" s="37">
        <v>104.2505861323812</v>
      </c>
      <c r="BJ71" s="37">
        <v>104.2505861323812</v>
      </c>
      <c r="BK71" s="37">
        <v>104.2505861323812</v>
      </c>
      <c r="BL71" s="37">
        <v>104.2505861323812</v>
      </c>
      <c r="BM71" s="37">
        <v>104.2505861323812</v>
      </c>
      <c r="BN71" s="37">
        <v>104.2505861323812</v>
      </c>
      <c r="BO71" s="37">
        <v>103.79128754936154</v>
      </c>
      <c r="BP71" s="37">
        <v>103.79128754936154</v>
      </c>
      <c r="BQ71" s="37">
        <v>104.15542960763207</v>
      </c>
      <c r="BR71" s="37">
        <v>104.74056423007688</v>
      </c>
      <c r="BS71" s="37">
        <v>104.79920161576455</v>
      </c>
      <c r="BT71" s="37">
        <v>105.15557362959576</v>
      </c>
      <c r="BU71" s="37">
        <v>105.39700593624372</v>
      </c>
      <c r="BV71" s="37">
        <v>105.39700593624372</v>
      </c>
      <c r="BW71" s="37">
        <v>105.39700593624372</v>
      </c>
      <c r="BX71" s="37">
        <v>105.39700593624372</v>
      </c>
      <c r="BY71" s="37">
        <v>105.39700593624372</v>
      </c>
      <c r="BZ71" s="37">
        <v>105.39700593624372</v>
      </c>
      <c r="CA71" s="37">
        <v>105.41306551733881</v>
      </c>
      <c r="CB71" s="37">
        <v>105.42790415966108</v>
      </c>
      <c r="CC71" s="37">
        <v>105.26134516513996</v>
      </c>
      <c r="CD71" s="37">
        <v>105.23617240975892</v>
      </c>
      <c r="CE71" s="37">
        <v>105.41880922274285</v>
      </c>
      <c r="CF71" s="37">
        <v>105.38007474935581</v>
      </c>
      <c r="CG71" s="72">
        <f t="shared" si="2"/>
        <v>-3.6743417680980883E-2</v>
      </c>
      <c r="CH71" s="72">
        <f t="shared" si="3"/>
        <v>0.2134942656970793</v>
      </c>
    </row>
    <row r="72" spans="1:86" s="36" customFormat="1" ht="13">
      <c r="A72" s="3" t="s">
        <v>96</v>
      </c>
      <c r="B72" s="35">
        <v>1.942655240115956E-2</v>
      </c>
      <c r="C72" s="35">
        <v>102.37902204616857</v>
      </c>
      <c r="D72" s="35">
        <v>106.0491274334502</v>
      </c>
      <c r="E72" s="35">
        <v>82.721718888785333</v>
      </c>
      <c r="F72" s="35">
        <v>132.49689286378668</v>
      </c>
      <c r="G72" s="35">
        <v>140.25891678819417</v>
      </c>
      <c r="H72" s="35">
        <v>132.42575853466886</v>
      </c>
      <c r="I72" s="35">
        <v>141.63383896709743</v>
      </c>
      <c r="J72" s="35">
        <v>138.00220205663243</v>
      </c>
      <c r="K72" s="35">
        <v>136.75078090289043</v>
      </c>
      <c r="L72" s="35">
        <v>105.22194250671038</v>
      </c>
      <c r="M72" s="35">
        <v>65.576614964371288</v>
      </c>
      <c r="N72" s="35">
        <v>74.603651433582456</v>
      </c>
      <c r="O72" s="35">
        <v>87.700096677496433</v>
      </c>
      <c r="P72" s="35">
        <v>84.405838901431636</v>
      </c>
      <c r="Q72" s="35">
        <v>87.141429704209884</v>
      </c>
      <c r="R72" s="35">
        <v>87.564095081496589</v>
      </c>
      <c r="S72" s="35">
        <v>88.857047185041111</v>
      </c>
      <c r="T72" s="35">
        <v>89.214328868330014</v>
      </c>
      <c r="U72" s="35">
        <v>91.766707944906926</v>
      </c>
      <c r="V72" s="35">
        <v>93.333878428106189</v>
      </c>
      <c r="W72" s="35">
        <v>92.948120948620215</v>
      </c>
      <c r="X72" s="35">
        <v>93.016340432381782</v>
      </c>
      <c r="Y72" s="35">
        <v>92.986882862839025</v>
      </c>
      <c r="Z72" s="35">
        <v>92.960987403485518</v>
      </c>
      <c r="AA72" s="35">
        <v>92.402385489228479</v>
      </c>
      <c r="AB72" s="35">
        <v>99.802440091184906</v>
      </c>
      <c r="AC72" s="35">
        <v>99.325856579442757</v>
      </c>
      <c r="AD72" s="35">
        <v>99.352579465303563</v>
      </c>
      <c r="AE72" s="35">
        <v>99.352579465303563</v>
      </c>
      <c r="AF72" s="35">
        <v>99.352579465303563</v>
      </c>
      <c r="AG72" s="35">
        <v>99.452689041481733</v>
      </c>
      <c r="AH72" s="35">
        <v>99.582945758716903</v>
      </c>
      <c r="AI72" s="35">
        <v>99.582945752019057</v>
      </c>
      <c r="AJ72" s="35">
        <v>99.582945752019057</v>
      </c>
      <c r="AK72" s="35">
        <v>99.582945752019057</v>
      </c>
      <c r="AL72" s="35">
        <v>100</v>
      </c>
      <c r="AM72" s="35">
        <v>100</v>
      </c>
      <c r="AN72" s="35">
        <v>100.12860852930118</v>
      </c>
      <c r="AO72" s="35">
        <v>101.262695001732</v>
      </c>
      <c r="AP72" s="35">
        <v>100.21309640114707</v>
      </c>
      <c r="AQ72" s="35">
        <v>100.21309640114707</v>
      </c>
      <c r="AR72" s="35">
        <v>99.969712698559221</v>
      </c>
      <c r="AS72" s="35">
        <v>99.969712698559221</v>
      </c>
      <c r="AT72" s="35">
        <v>99.969712698559221</v>
      </c>
      <c r="AU72" s="35">
        <v>98.801423447179943</v>
      </c>
      <c r="AV72" s="35">
        <v>98.801423447179943</v>
      </c>
      <c r="AW72" s="35">
        <v>98.801423447179943</v>
      </c>
      <c r="AX72" s="35">
        <v>98.801423447179943</v>
      </c>
      <c r="AY72" s="35">
        <v>98.801423447179943</v>
      </c>
      <c r="AZ72" s="35">
        <v>98.801423447179943</v>
      </c>
      <c r="BA72" s="35">
        <v>98.801423447179943</v>
      </c>
      <c r="BB72" s="35">
        <v>98.801423447179943</v>
      </c>
      <c r="BC72" s="35">
        <v>98.801423447179943</v>
      </c>
      <c r="BD72" s="35">
        <v>98.801423447179943</v>
      </c>
      <c r="BE72" s="35">
        <v>98.801423447179943</v>
      </c>
      <c r="BF72" s="35">
        <v>94.700719347327194</v>
      </c>
      <c r="BG72" s="35">
        <v>94.700719347327194</v>
      </c>
      <c r="BH72" s="35">
        <v>94.700719347327194</v>
      </c>
      <c r="BI72" s="35">
        <v>94.700719347327194</v>
      </c>
      <c r="BJ72" s="35">
        <v>94.700719347327194</v>
      </c>
      <c r="BK72" s="35">
        <v>94.700719347327194</v>
      </c>
      <c r="BL72" s="35">
        <v>94.700719347327194</v>
      </c>
      <c r="BM72" s="35">
        <v>94.700719347327194</v>
      </c>
      <c r="BN72" s="35">
        <v>94.700719347327194</v>
      </c>
      <c r="BO72" s="35">
        <v>94.700719347327194</v>
      </c>
      <c r="BP72" s="35">
        <v>94.700719347327194</v>
      </c>
      <c r="BQ72" s="35">
        <v>94.700719347327194</v>
      </c>
      <c r="BR72" s="35">
        <v>94.700719347327194</v>
      </c>
      <c r="BS72" s="35">
        <v>94.700719347327194</v>
      </c>
      <c r="BT72" s="35">
        <v>93.830310182681089</v>
      </c>
      <c r="BU72" s="35">
        <v>93.830310182681089</v>
      </c>
      <c r="BV72" s="35">
        <v>93.830310182681089</v>
      </c>
      <c r="BW72" s="35">
        <v>93.830310182681089</v>
      </c>
      <c r="BX72" s="35">
        <v>93.830310182681089</v>
      </c>
      <c r="BY72" s="35">
        <v>93.830310182681089</v>
      </c>
      <c r="BZ72" s="35">
        <v>93.830310182681089</v>
      </c>
      <c r="CA72" s="35">
        <v>93.830310182681089</v>
      </c>
      <c r="CB72" s="35">
        <v>93.750192148885191</v>
      </c>
      <c r="CC72" s="35">
        <v>94.487929700876194</v>
      </c>
      <c r="CD72" s="35">
        <v>94.487929700876194</v>
      </c>
      <c r="CE72" s="35">
        <v>94.487929700876194</v>
      </c>
      <c r="CF72" s="35">
        <v>94.487929700876194</v>
      </c>
      <c r="CG72" s="73">
        <f t="shared" si="2"/>
        <v>0</v>
      </c>
      <c r="CH72" s="73">
        <f t="shared" si="3"/>
        <v>0.70086043296112166</v>
      </c>
    </row>
    <row r="73" spans="1:86">
      <c r="A73" s="1" t="s">
        <v>151</v>
      </c>
      <c r="B73" s="37">
        <v>1.942655240115956E-2</v>
      </c>
      <c r="C73" s="37">
        <v>102.37902204616857</v>
      </c>
      <c r="D73" s="37">
        <v>106.0491274334502</v>
      </c>
      <c r="E73" s="37">
        <v>82.721718888785333</v>
      </c>
      <c r="F73" s="37">
        <v>132.49689286378668</v>
      </c>
      <c r="G73" s="37">
        <v>140.25891678819417</v>
      </c>
      <c r="H73" s="37">
        <v>132.42575853466886</v>
      </c>
      <c r="I73" s="37">
        <v>141.63383896709743</v>
      </c>
      <c r="J73" s="37">
        <v>138.00220205663243</v>
      </c>
      <c r="K73" s="37">
        <v>136.75078090289043</v>
      </c>
      <c r="L73" s="37">
        <v>105.22194250671038</v>
      </c>
      <c r="M73" s="37">
        <v>65.576614964371288</v>
      </c>
      <c r="N73" s="37">
        <v>74.603651433582456</v>
      </c>
      <c r="O73" s="37">
        <v>87.700096677496433</v>
      </c>
      <c r="P73" s="37">
        <v>84.405838901431636</v>
      </c>
      <c r="Q73" s="37">
        <v>87.141429704209884</v>
      </c>
      <c r="R73" s="37">
        <v>87.564095081496589</v>
      </c>
      <c r="S73" s="37">
        <v>88.857047185041111</v>
      </c>
      <c r="T73" s="37">
        <v>89.214328868330014</v>
      </c>
      <c r="U73" s="37">
        <v>91.766707944906926</v>
      </c>
      <c r="V73" s="37">
        <v>93.333878428106189</v>
      </c>
      <c r="W73" s="37">
        <v>92.948120948620215</v>
      </c>
      <c r="X73" s="37">
        <v>93.016340432381782</v>
      </c>
      <c r="Y73" s="37">
        <v>92.986882862839025</v>
      </c>
      <c r="Z73" s="37">
        <v>92.960987403485518</v>
      </c>
      <c r="AA73" s="37">
        <v>92.402385489228479</v>
      </c>
      <c r="AB73" s="37">
        <v>99.802440091184906</v>
      </c>
      <c r="AC73" s="37">
        <v>99.325856579442757</v>
      </c>
      <c r="AD73" s="37">
        <v>99.352579465303563</v>
      </c>
      <c r="AE73" s="37">
        <v>99.352579465303563</v>
      </c>
      <c r="AF73" s="37">
        <v>99.352579465303563</v>
      </c>
      <c r="AG73" s="37">
        <v>99.452689041481733</v>
      </c>
      <c r="AH73" s="37">
        <v>99.582945758716903</v>
      </c>
      <c r="AI73" s="37">
        <v>99.582945752019057</v>
      </c>
      <c r="AJ73" s="37">
        <v>99.582945752019057</v>
      </c>
      <c r="AK73" s="37">
        <v>99.582945752019057</v>
      </c>
      <c r="AL73" s="37">
        <v>100</v>
      </c>
      <c r="AM73" s="37">
        <v>100</v>
      </c>
      <c r="AN73" s="37">
        <v>100.12860852930118</v>
      </c>
      <c r="AO73" s="37">
        <v>101.262695001732</v>
      </c>
      <c r="AP73" s="37">
        <v>100.21309640114707</v>
      </c>
      <c r="AQ73" s="37">
        <v>100.21309640114707</v>
      </c>
      <c r="AR73" s="37">
        <v>99.969712698559221</v>
      </c>
      <c r="AS73" s="37">
        <v>99.969712698559221</v>
      </c>
      <c r="AT73" s="37">
        <v>99.969712698559221</v>
      </c>
      <c r="AU73" s="37">
        <v>98.801423447179943</v>
      </c>
      <c r="AV73" s="37">
        <v>98.801423447179943</v>
      </c>
      <c r="AW73" s="37">
        <v>98.801423447179943</v>
      </c>
      <c r="AX73" s="37">
        <v>98.801423447179943</v>
      </c>
      <c r="AY73" s="37">
        <v>98.801423447179943</v>
      </c>
      <c r="AZ73" s="37">
        <v>98.801423447179943</v>
      </c>
      <c r="BA73" s="37">
        <v>98.801423447179943</v>
      </c>
      <c r="BB73" s="37">
        <v>98.801423447179943</v>
      </c>
      <c r="BC73" s="37">
        <v>98.801423447179943</v>
      </c>
      <c r="BD73" s="37">
        <v>98.801423447179943</v>
      </c>
      <c r="BE73" s="37">
        <v>98.801423447179943</v>
      </c>
      <c r="BF73" s="37">
        <v>94.700719347327194</v>
      </c>
      <c r="BG73" s="37">
        <v>94.700719347327194</v>
      </c>
      <c r="BH73" s="37">
        <v>94.700719347327194</v>
      </c>
      <c r="BI73" s="37">
        <v>94.700719347327194</v>
      </c>
      <c r="BJ73" s="37">
        <v>94.700719347327194</v>
      </c>
      <c r="BK73" s="37">
        <v>94.700719347327194</v>
      </c>
      <c r="BL73" s="37">
        <v>94.700719347327194</v>
      </c>
      <c r="BM73" s="37">
        <v>94.700719347327194</v>
      </c>
      <c r="BN73" s="37">
        <v>94.700719347327194</v>
      </c>
      <c r="BO73" s="37">
        <v>94.700719347327194</v>
      </c>
      <c r="BP73" s="37">
        <v>94.700719347327194</v>
      </c>
      <c r="BQ73" s="37">
        <v>94.700719347327194</v>
      </c>
      <c r="BR73" s="37">
        <v>94.700719347327194</v>
      </c>
      <c r="BS73" s="37">
        <v>94.700719347327194</v>
      </c>
      <c r="BT73" s="37">
        <v>93.830310182681089</v>
      </c>
      <c r="BU73" s="37">
        <v>93.830310182681089</v>
      </c>
      <c r="BV73" s="37">
        <v>93.830310182681089</v>
      </c>
      <c r="BW73" s="37">
        <v>93.830310182681089</v>
      </c>
      <c r="BX73" s="37">
        <v>93.830310182681089</v>
      </c>
      <c r="BY73" s="37">
        <v>93.830310182681089</v>
      </c>
      <c r="BZ73" s="37">
        <v>93.830310182681089</v>
      </c>
      <c r="CA73" s="37">
        <v>93.830310182681089</v>
      </c>
      <c r="CB73" s="37">
        <v>93.750192148885191</v>
      </c>
      <c r="CC73" s="37">
        <v>94.487929700876194</v>
      </c>
      <c r="CD73" s="37">
        <v>94.487929700876194</v>
      </c>
      <c r="CE73" s="37">
        <v>94.487929700876194</v>
      </c>
      <c r="CF73" s="37">
        <v>94.487929700876194</v>
      </c>
      <c r="CG73" s="72">
        <f t="shared" si="2"/>
        <v>0</v>
      </c>
      <c r="CH73" s="72">
        <f t="shared" si="3"/>
        <v>0.70086043296112166</v>
      </c>
    </row>
    <row r="74" spans="1:86" s="36" customFormat="1" ht="13.5" customHeight="1">
      <c r="A74" s="52" t="s">
        <v>55</v>
      </c>
      <c r="B74" s="35">
        <v>8.3947065365472273</v>
      </c>
      <c r="C74" s="35">
        <v>109.35439483245904</v>
      </c>
      <c r="D74" s="35">
        <v>103.44276548818245</v>
      </c>
      <c r="E74" s="35">
        <v>107.20210092295221</v>
      </c>
      <c r="F74" s="35">
        <v>100.48510981541293</v>
      </c>
      <c r="G74" s="35">
        <v>111.48173729509594</v>
      </c>
      <c r="H74" s="35">
        <v>103.29327626182841</v>
      </c>
      <c r="I74" s="35">
        <v>100.73916737309004</v>
      </c>
      <c r="J74" s="35">
        <v>99.641700865349179</v>
      </c>
      <c r="K74" s="35">
        <v>87.959690325199844</v>
      </c>
      <c r="L74" s="35">
        <v>86.883287145841223</v>
      </c>
      <c r="M74" s="35">
        <v>78.538759248610233</v>
      </c>
      <c r="N74" s="35">
        <v>73.987376191012885</v>
      </c>
      <c r="O74" s="35">
        <v>82.49250641143351</v>
      </c>
      <c r="P74" s="35">
        <v>84.208946740591657</v>
      </c>
      <c r="Q74" s="35">
        <v>84.62027235378315</v>
      </c>
      <c r="R74" s="35">
        <v>79.986447716961578</v>
      </c>
      <c r="S74" s="35">
        <v>80.072745847975497</v>
      </c>
      <c r="T74" s="35">
        <v>80.819617987006964</v>
      </c>
      <c r="U74" s="35">
        <v>82.776572690120375</v>
      </c>
      <c r="V74" s="35">
        <v>84.816851181931497</v>
      </c>
      <c r="W74" s="35">
        <v>85.515690976480343</v>
      </c>
      <c r="X74" s="35">
        <v>86.024801685706024</v>
      </c>
      <c r="Y74" s="35">
        <v>86.60906600562906</v>
      </c>
      <c r="Z74" s="35">
        <v>87.22336952896957</v>
      </c>
      <c r="AA74" s="35">
        <v>87.525310958992222</v>
      </c>
      <c r="AB74" s="35">
        <v>87.702420487766545</v>
      </c>
      <c r="AC74" s="35">
        <v>88.376528609336674</v>
      </c>
      <c r="AD74" s="35">
        <v>88.036158297762753</v>
      </c>
      <c r="AE74" s="35">
        <v>88.79528909389019</v>
      </c>
      <c r="AF74" s="35">
        <v>89.572800682290634</v>
      </c>
      <c r="AG74" s="35">
        <v>88.360919290954769</v>
      </c>
      <c r="AH74" s="35">
        <v>88.46568630291921</v>
      </c>
      <c r="AI74" s="35">
        <v>89.003396949867252</v>
      </c>
      <c r="AJ74" s="35">
        <v>93.780163844661146</v>
      </c>
      <c r="AK74" s="35">
        <v>94.802083430029285</v>
      </c>
      <c r="AL74" s="35">
        <v>96.662288771967567</v>
      </c>
      <c r="AM74" s="35">
        <v>100</v>
      </c>
      <c r="AN74" s="35">
        <v>100.74184197254023</v>
      </c>
      <c r="AO74" s="35">
        <v>101.88917205729037</v>
      </c>
      <c r="AP74" s="35">
        <v>100.3959755641486</v>
      </c>
      <c r="AQ74" s="35">
        <v>101.18312623011045</v>
      </c>
      <c r="AR74" s="35">
        <v>101.29862733420021</v>
      </c>
      <c r="AS74" s="35">
        <v>100.89216520857389</v>
      </c>
      <c r="AT74" s="35">
        <v>101.28452971287913</v>
      </c>
      <c r="AU74" s="35">
        <v>96.34080360137645</v>
      </c>
      <c r="AV74" s="35">
        <v>96.134568736604407</v>
      </c>
      <c r="AW74" s="35">
        <v>95.747005631178951</v>
      </c>
      <c r="AX74" s="35">
        <v>95.529015139132966</v>
      </c>
      <c r="AY74" s="35">
        <v>95.227801651595257</v>
      </c>
      <c r="AZ74" s="35">
        <v>95.192947653037336</v>
      </c>
      <c r="BA74" s="35">
        <v>95.577127748131431</v>
      </c>
      <c r="BB74" s="35">
        <v>96.132932594069317</v>
      </c>
      <c r="BC74" s="35">
        <v>97.020440601304173</v>
      </c>
      <c r="BD74" s="35">
        <v>97.015286061273343</v>
      </c>
      <c r="BE74" s="35">
        <v>96.859925169408399</v>
      </c>
      <c r="BF74" s="35">
        <v>107.00370998744508</v>
      </c>
      <c r="BG74" s="35">
        <v>107.34591879490026</v>
      </c>
      <c r="BH74" s="35">
        <v>108.10747272196144</v>
      </c>
      <c r="BI74" s="35">
        <v>108.40955349151872</v>
      </c>
      <c r="BJ74" s="35">
        <v>108.42538739784727</v>
      </c>
      <c r="BK74" s="35">
        <v>108.23266589209697</v>
      </c>
      <c r="BL74" s="35">
        <v>107.73963153983135</v>
      </c>
      <c r="BM74" s="35">
        <v>107.77695687950315</v>
      </c>
      <c r="BN74" s="35">
        <v>107.85676222429927</v>
      </c>
      <c r="BO74" s="35">
        <v>107.96735014260771</v>
      </c>
      <c r="BP74" s="35">
        <v>108.14252553645626</v>
      </c>
      <c r="BQ74" s="35">
        <v>108.22969592958528</v>
      </c>
      <c r="BR74" s="35">
        <v>111.11955276998671</v>
      </c>
      <c r="BS74" s="35">
        <v>111.28627180599919</v>
      </c>
      <c r="BT74" s="35">
        <v>111.23705294341514</v>
      </c>
      <c r="BU74" s="35">
        <v>111.08674130938691</v>
      </c>
      <c r="BV74" s="35">
        <v>111.11164216064988</v>
      </c>
      <c r="BW74" s="35">
        <v>111.10640383390884</v>
      </c>
      <c r="BX74" s="35">
        <v>111.48758710419857</v>
      </c>
      <c r="BY74" s="35">
        <v>111.58667561589118</v>
      </c>
      <c r="BZ74" s="35">
        <v>111.36119323972851</v>
      </c>
      <c r="CA74" s="35">
        <v>111.90831299311208</v>
      </c>
      <c r="CB74" s="35">
        <v>111.73378440684684</v>
      </c>
      <c r="CC74" s="35">
        <v>111.8413622627757</v>
      </c>
      <c r="CD74" s="35">
        <v>111.62850530477813</v>
      </c>
      <c r="CE74" s="35">
        <v>111.89461958573608</v>
      </c>
      <c r="CF74" s="35">
        <v>114.621409414891</v>
      </c>
      <c r="CG74" s="73">
        <f t="shared" si="2"/>
        <v>2.4369266719438656</v>
      </c>
      <c r="CH74" s="73">
        <f t="shared" si="3"/>
        <v>3.0424722535551609</v>
      </c>
    </row>
    <row r="75" spans="1:86" s="36" customFormat="1" ht="13">
      <c r="A75" s="3" t="s">
        <v>56</v>
      </c>
      <c r="B75" s="35">
        <v>0.59396272788430227</v>
      </c>
      <c r="C75" s="35">
        <v>84.44273051765208</v>
      </c>
      <c r="D75" s="35">
        <v>72.10161535416853</v>
      </c>
      <c r="E75" s="35">
        <v>73.902155418684444</v>
      </c>
      <c r="F75" s="35">
        <v>79.573048989090012</v>
      </c>
      <c r="G75" s="35">
        <v>93.343495598836455</v>
      </c>
      <c r="H75" s="35">
        <v>80.728649792594538</v>
      </c>
      <c r="I75" s="35">
        <v>81.96623890466492</v>
      </c>
      <c r="J75" s="35">
        <v>83.66378213993471</v>
      </c>
      <c r="K75" s="35">
        <v>80.785636814668706</v>
      </c>
      <c r="L75" s="35">
        <v>92.346436442290027</v>
      </c>
      <c r="M75" s="35">
        <v>75.852904375264245</v>
      </c>
      <c r="N75" s="35">
        <v>78.427228167600177</v>
      </c>
      <c r="O75" s="35">
        <v>92.861197955732976</v>
      </c>
      <c r="P75" s="35">
        <v>91.227554385303179</v>
      </c>
      <c r="Q75" s="35">
        <v>91.938644733278949</v>
      </c>
      <c r="R75" s="35">
        <v>83.404474623979681</v>
      </c>
      <c r="S75" s="35">
        <v>82.602853414247491</v>
      </c>
      <c r="T75" s="35">
        <v>80.744132880001359</v>
      </c>
      <c r="U75" s="35">
        <v>80.910699257331203</v>
      </c>
      <c r="V75" s="35">
        <v>82.123298452003752</v>
      </c>
      <c r="W75" s="35">
        <v>82.13732055548634</v>
      </c>
      <c r="X75" s="35">
        <v>82.305671976272308</v>
      </c>
      <c r="Y75" s="35">
        <v>82.728161089191346</v>
      </c>
      <c r="Z75" s="35">
        <v>84.505839552301211</v>
      </c>
      <c r="AA75" s="35">
        <v>84.909856230970178</v>
      </c>
      <c r="AB75" s="35">
        <v>86.351141825368472</v>
      </c>
      <c r="AC75" s="35">
        <v>86.30123624890912</v>
      </c>
      <c r="AD75" s="35">
        <v>87.28727416044471</v>
      </c>
      <c r="AE75" s="35">
        <v>88.297209403314412</v>
      </c>
      <c r="AF75" s="35">
        <v>88.297209403314412</v>
      </c>
      <c r="AG75" s="35">
        <v>88.987284937563572</v>
      </c>
      <c r="AH75" s="35">
        <v>89.569192440560286</v>
      </c>
      <c r="AI75" s="35">
        <v>89.824081631286731</v>
      </c>
      <c r="AJ75" s="35">
        <v>89.909200743659639</v>
      </c>
      <c r="AK75" s="35">
        <v>93.975321730816177</v>
      </c>
      <c r="AL75" s="35">
        <v>97.104448670243514</v>
      </c>
      <c r="AM75" s="35">
        <v>100</v>
      </c>
      <c r="AN75" s="35">
        <v>100.11297193285075</v>
      </c>
      <c r="AO75" s="35">
        <v>100.11297193285075</v>
      </c>
      <c r="AP75" s="35">
        <v>100.42351329049326</v>
      </c>
      <c r="AQ75" s="35">
        <v>100.55285628921521</v>
      </c>
      <c r="AR75" s="35">
        <v>101.20935600190188</v>
      </c>
      <c r="AS75" s="35">
        <v>101.09886890982416</v>
      </c>
      <c r="AT75" s="35">
        <v>101.21899848616287</v>
      </c>
      <c r="AU75" s="35">
        <v>100.43987563284868</v>
      </c>
      <c r="AV75" s="35">
        <v>100.34266934034777</v>
      </c>
      <c r="AW75" s="35">
        <v>100.25968116100624</v>
      </c>
      <c r="AX75" s="35">
        <v>100.24932916422536</v>
      </c>
      <c r="AY75" s="35">
        <v>99.798926359846476</v>
      </c>
      <c r="AZ75" s="35">
        <v>100.19653218506608</v>
      </c>
      <c r="BA75" s="35">
        <v>100.16126718046708</v>
      </c>
      <c r="BB75" s="35">
        <v>100.74529287266351</v>
      </c>
      <c r="BC75" s="35">
        <v>104.90580032956017</v>
      </c>
      <c r="BD75" s="35">
        <v>110.25259282385846</v>
      </c>
      <c r="BE75" s="35">
        <v>112.98788788288556</v>
      </c>
      <c r="BF75" s="35">
        <v>106.96823499826121</v>
      </c>
      <c r="BG75" s="35">
        <v>107.26998921772706</v>
      </c>
      <c r="BH75" s="35">
        <v>107.36004156651444</v>
      </c>
      <c r="BI75" s="35">
        <v>110.84267493251821</v>
      </c>
      <c r="BJ75" s="35">
        <v>110.94411426791481</v>
      </c>
      <c r="BK75" s="35">
        <v>110.86432009170923</v>
      </c>
      <c r="BL75" s="35">
        <v>110.47770771897235</v>
      </c>
      <c r="BM75" s="35">
        <v>110.98628943814722</v>
      </c>
      <c r="BN75" s="35">
        <v>111.34003309597685</v>
      </c>
      <c r="BO75" s="35">
        <v>111.56213309785947</v>
      </c>
      <c r="BP75" s="35">
        <v>113.1929909422892</v>
      </c>
      <c r="BQ75" s="35">
        <v>115.05086103112338</v>
      </c>
      <c r="BR75" s="35">
        <v>115.69798835115726</v>
      </c>
      <c r="BS75" s="35">
        <v>115.30712598610668</v>
      </c>
      <c r="BT75" s="35">
        <v>115.37887444648163</v>
      </c>
      <c r="BU75" s="35">
        <v>115.30801859733192</v>
      </c>
      <c r="BV75" s="35">
        <v>115.27958175141036</v>
      </c>
      <c r="BW75" s="35">
        <v>115.23730967188672</v>
      </c>
      <c r="BX75" s="35">
        <v>116.6712420412273</v>
      </c>
      <c r="BY75" s="35">
        <v>116.25310301627236</v>
      </c>
      <c r="BZ75" s="35">
        <v>117.02997308315142</v>
      </c>
      <c r="CA75" s="35">
        <v>116.96621865217632</v>
      </c>
      <c r="CB75" s="35">
        <v>117.00213491031276</v>
      </c>
      <c r="CC75" s="35">
        <v>117.15271978171648</v>
      </c>
      <c r="CD75" s="35">
        <v>117.19892098810338</v>
      </c>
      <c r="CE75" s="35">
        <v>117.23392129549009</v>
      </c>
      <c r="CF75" s="35">
        <v>117.96578150753075</v>
      </c>
      <c r="CG75" s="73">
        <f t="shared" si="2"/>
        <v>0.62427342185031875</v>
      </c>
      <c r="CH75" s="73">
        <f t="shared" si="3"/>
        <v>2.2420976746909247</v>
      </c>
    </row>
    <row r="76" spans="1:86">
      <c r="A76" s="1" t="s">
        <v>57</v>
      </c>
      <c r="B76" s="37">
        <v>0.3869392152694931</v>
      </c>
      <c r="C76" s="37">
        <v>90.763223221767461</v>
      </c>
      <c r="D76" s="37">
        <v>70.121152244392363</v>
      </c>
      <c r="E76" s="37">
        <v>73.404281733308167</v>
      </c>
      <c r="F76" s="37">
        <v>73.609691299252077</v>
      </c>
      <c r="G76" s="37">
        <v>85.655581444961072</v>
      </c>
      <c r="H76" s="37">
        <v>79.236956215873676</v>
      </c>
      <c r="I76" s="37">
        <v>85.313008948741583</v>
      </c>
      <c r="J76" s="37">
        <v>86.698346071581639</v>
      </c>
      <c r="K76" s="37">
        <v>87.067223930022678</v>
      </c>
      <c r="L76" s="37">
        <v>92.354325264715129</v>
      </c>
      <c r="M76" s="37">
        <v>70.313966865832654</v>
      </c>
      <c r="N76" s="37">
        <v>64.316708443075299</v>
      </c>
      <c r="O76" s="37">
        <v>79.379163660069707</v>
      </c>
      <c r="P76" s="37">
        <v>75.920087635249573</v>
      </c>
      <c r="Q76" s="37">
        <v>75.988799227783318</v>
      </c>
      <c r="R76" s="37">
        <v>74.15382802514182</v>
      </c>
      <c r="S76" s="37">
        <v>72.566108162963928</v>
      </c>
      <c r="T76" s="37">
        <v>73.381137768182796</v>
      </c>
      <c r="U76" s="37">
        <v>73.442376714370297</v>
      </c>
      <c r="V76" s="37">
        <v>74.385812857894038</v>
      </c>
      <c r="W76" s="37">
        <v>74.421003046897596</v>
      </c>
      <c r="X76" s="37">
        <v>74.439886689543158</v>
      </c>
      <c r="Y76" s="37">
        <v>75.232457770036234</v>
      </c>
      <c r="Z76" s="37">
        <v>78.191327992302064</v>
      </c>
      <c r="AA76" s="37">
        <v>78.751587540261752</v>
      </c>
      <c r="AB76" s="37">
        <v>80.981938849361498</v>
      </c>
      <c r="AC76" s="37">
        <v>80.976350850378594</v>
      </c>
      <c r="AD76" s="37">
        <v>82.089449135485893</v>
      </c>
      <c r="AE76" s="37">
        <v>83.74958438146129</v>
      </c>
      <c r="AF76" s="37">
        <v>83.74958438146129</v>
      </c>
      <c r="AG76" s="37">
        <v>83.761212804481062</v>
      </c>
      <c r="AH76" s="37">
        <v>84.142198300360448</v>
      </c>
      <c r="AI76" s="37">
        <v>84.336723323815193</v>
      </c>
      <c r="AJ76" s="37">
        <v>84.414780716039374</v>
      </c>
      <c r="AK76" s="37">
        <v>90.559396431092509</v>
      </c>
      <c r="AL76" s="37">
        <v>95.407319780540533</v>
      </c>
      <c r="AM76" s="37">
        <v>100</v>
      </c>
      <c r="AN76" s="37">
        <v>100.00000142657663</v>
      </c>
      <c r="AO76" s="37">
        <v>100.00000142657663</v>
      </c>
      <c r="AP76" s="37">
        <v>100.01854681235267</v>
      </c>
      <c r="AQ76" s="37">
        <v>100.03824230629075</v>
      </c>
      <c r="AR76" s="37">
        <v>100.78624785286614</v>
      </c>
      <c r="AS76" s="37">
        <v>100.41045632556185</v>
      </c>
      <c r="AT76" s="37">
        <v>100.80104934113413</v>
      </c>
      <c r="AU76" s="37">
        <v>99.758845421282288</v>
      </c>
      <c r="AV76" s="37">
        <v>99.674683440734029</v>
      </c>
      <c r="AW76" s="37">
        <v>99.775639715700564</v>
      </c>
      <c r="AX76" s="37">
        <v>99.759749105484843</v>
      </c>
      <c r="AY76" s="37">
        <v>99.856132022993023</v>
      </c>
      <c r="AZ76" s="37">
        <v>99.872428871815487</v>
      </c>
      <c r="BA76" s="37">
        <v>99.866708498820429</v>
      </c>
      <c r="BB76" s="37">
        <v>100.01511194738545</v>
      </c>
      <c r="BC76" s="37">
        <v>106.28166142957394</v>
      </c>
      <c r="BD76" s="37">
        <v>114.84184030757314</v>
      </c>
      <c r="BE76" s="37">
        <v>119.04059621215791</v>
      </c>
      <c r="BF76" s="37">
        <v>111.13728162407043</v>
      </c>
      <c r="BG76" s="37">
        <v>111.75313043738444</v>
      </c>
      <c r="BH76" s="37">
        <v>111.76788353628923</v>
      </c>
      <c r="BI76" s="37">
        <v>117.2812558153296</v>
      </c>
      <c r="BJ76" s="37">
        <v>117.43696808741075</v>
      </c>
      <c r="BK76" s="37">
        <v>117.43696808741075</v>
      </c>
      <c r="BL76" s="37">
        <v>117.43777722749915</v>
      </c>
      <c r="BM76" s="37">
        <v>118.13056434489029</v>
      </c>
      <c r="BN76" s="37">
        <v>118.21834795890226</v>
      </c>
      <c r="BO76" s="37">
        <v>118.25720104806244</v>
      </c>
      <c r="BP76" s="37">
        <v>120.9046652807738</v>
      </c>
      <c r="BQ76" s="37">
        <v>123.70032536770316</v>
      </c>
      <c r="BR76" s="37">
        <v>123.78510834454453</v>
      </c>
      <c r="BS76" s="37">
        <v>122.89196857932728</v>
      </c>
      <c r="BT76" s="37">
        <v>122.93549508529932</v>
      </c>
      <c r="BU76" s="37">
        <v>122.93823335165095</v>
      </c>
      <c r="BV76" s="37">
        <v>122.93823335165095</v>
      </c>
      <c r="BW76" s="37">
        <v>122.86051309585476</v>
      </c>
      <c r="BX76" s="37">
        <v>125.13131028359402</v>
      </c>
      <c r="BY76" s="37">
        <v>124.32347787277553</v>
      </c>
      <c r="BZ76" s="37">
        <v>125.54888387538426</v>
      </c>
      <c r="CA76" s="37">
        <v>125.55518374613415</v>
      </c>
      <c r="CB76" s="37">
        <v>125.55570701532102</v>
      </c>
      <c r="CC76" s="37">
        <v>125.55570701532102</v>
      </c>
      <c r="CD76" s="37">
        <v>125.17211799573786</v>
      </c>
      <c r="CE76" s="37">
        <v>125.17621256567875</v>
      </c>
      <c r="CF76" s="37">
        <v>125.28713692986915</v>
      </c>
      <c r="CG76" s="72">
        <f t="shared" si="2"/>
        <v>8.8614571344521664E-2</v>
      </c>
      <c r="CH76" s="72">
        <f t="shared" si="3"/>
        <v>1.9129071249423362</v>
      </c>
    </row>
    <row r="77" spans="1:86" ht="13.5" customHeight="1">
      <c r="A77" s="1" t="s">
        <v>58</v>
      </c>
      <c r="B77" s="37">
        <v>3.2766955534811147E-2</v>
      </c>
      <c r="C77" s="37">
        <v>216.79073626611918</v>
      </c>
      <c r="D77" s="37">
        <v>250.51373970616945</v>
      </c>
      <c r="E77" s="37">
        <v>301.65071866924143</v>
      </c>
      <c r="F77" s="37">
        <v>205.49955210850368</v>
      </c>
      <c r="G77" s="37">
        <v>158.29422116918002</v>
      </c>
      <c r="H77" s="37">
        <v>144.87074927611985</v>
      </c>
      <c r="I77" s="37">
        <v>149.61369182511035</v>
      </c>
      <c r="J77" s="37">
        <v>145.36679091233495</v>
      </c>
      <c r="K77" s="37">
        <v>122.20591799382106</v>
      </c>
      <c r="L77" s="37">
        <v>115.01733458535394</v>
      </c>
      <c r="M77" s="37">
        <v>106.23690286719903</v>
      </c>
      <c r="N77" s="37">
        <v>102.58431335487349</v>
      </c>
      <c r="O77" s="37">
        <v>106.67898718835291</v>
      </c>
      <c r="P77" s="37">
        <v>112.39319315382173</v>
      </c>
      <c r="Q77" s="37">
        <v>108.02903431823248</v>
      </c>
      <c r="R77" s="37">
        <v>105.07150442297437</v>
      </c>
      <c r="S77" s="37">
        <v>105.07150442297437</v>
      </c>
      <c r="T77" s="37">
        <v>105.07150442297437</v>
      </c>
      <c r="U77" s="37">
        <v>99.244898726672105</v>
      </c>
      <c r="V77" s="37">
        <v>100.74463712185366</v>
      </c>
      <c r="W77" s="37">
        <v>100.74463712185366</v>
      </c>
      <c r="X77" s="37">
        <v>100.74463712185366</v>
      </c>
      <c r="Y77" s="37">
        <v>100.74463712185366</v>
      </c>
      <c r="Z77" s="37">
        <v>100.74463712185366</v>
      </c>
      <c r="AA77" s="37">
        <v>100.74463712185366</v>
      </c>
      <c r="AB77" s="37">
        <v>100.74463712185366</v>
      </c>
      <c r="AC77" s="37">
        <v>99.418527133378447</v>
      </c>
      <c r="AD77" s="37">
        <v>99.418527133378447</v>
      </c>
      <c r="AE77" s="37">
        <v>99.65963804037392</v>
      </c>
      <c r="AF77" s="37">
        <v>99.65963804037392</v>
      </c>
      <c r="AG77" s="37">
        <v>99.65963804037392</v>
      </c>
      <c r="AH77" s="37">
        <v>99.65963804037392</v>
      </c>
      <c r="AI77" s="37">
        <v>99.659638040373778</v>
      </c>
      <c r="AJ77" s="37">
        <v>99.659638040373778</v>
      </c>
      <c r="AK77" s="37">
        <v>99.659638040373778</v>
      </c>
      <c r="AL77" s="37">
        <v>100.00000000000001</v>
      </c>
      <c r="AM77" s="37">
        <v>100</v>
      </c>
      <c r="AN77" s="37">
        <v>100.59081217509184</v>
      </c>
      <c r="AO77" s="37">
        <v>100.59081217509184</v>
      </c>
      <c r="AP77" s="37">
        <v>105.04736714487441</v>
      </c>
      <c r="AQ77" s="37">
        <v>106.66771829845256</v>
      </c>
      <c r="AR77" s="37">
        <v>106.66771829845256</v>
      </c>
      <c r="AS77" s="37">
        <v>103.8573224446146</v>
      </c>
      <c r="AT77" s="37">
        <v>106.66771829845256</v>
      </c>
      <c r="AU77" s="37">
        <v>106.14606880469968</v>
      </c>
      <c r="AV77" s="37">
        <v>106.14606880469968</v>
      </c>
      <c r="AW77" s="37">
        <v>105.61402841047993</v>
      </c>
      <c r="AX77" s="37">
        <v>105.61402841047993</v>
      </c>
      <c r="AY77" s="37">
        <v>105.61402841047993</v>
      </c>
      <c r="AZ77" s="37">
        <v>105.61402841047993</v>
      </c>
      <c r="BA77" s="37">
        <v>105.61402841047993</v>
      </c>
      <c r="BB77" s="37">
        <v>105.61402841047993</v>
      </c>
      <c r="BC77" s="37">
        <v>105.61402841047993</v>
      </c>
      <c r="BD77" s="37">
        <v>105.61402841047993</v>
      </c>
      <c r="BE77" s="37">
        <v>105.61402841047993</v>
      </c>
      <c r="BF77" s="37">
        <v>86.648575009348122</v>
      </c>
      <c r="BG77" s="37">
        <v>86.648575009348122</v>
      </c>
      <c r="BH77" s="37">
        <v>86.648575009348122</v>
      </c>
      <c r="BI77" s="37">
        <v>86.648575009348122</v>
      </c>
      <c r="BJ77" s="37">
        <v>86.648575009348122</v>
      </c>
      <c r="BK77" s="37">
        <v>84.673234944899065</v>
      </c>
      <c r="BL77" s="37">
        <v>84.673234944899065</v>
      </c>
      <c r="BM77" s="37">
        <v>84.673234944899065</v>
      </c>
      <c r="BN77" s="37">
        <v>84.673234944899065</v>
      </c>
      <c r="BO77" s="37">
        <v>84.673234944899065</v>
      </c>
      <c r="BP77" s="37">
        <v>84.673234944899065</v>
      </c>
      <c r="BQ77" s="37">
        <v>84.673234944899065</v>
      </c>
      <c r="BR77" s="37">
        <v>84.673234944899065</v>
      </c>
      <c r="BS77" s="37">
        <v>84.673234944899065</v>
      </c>
      <c r="BT77" s="37">
        <v>86.570286351068631</v>
      </c>
      <c r="BU77" s="37">
        <v>86.570286351068631</v>
      </c>
      <c r="BV77" s="37">
        <v>86.570286351068631</v>
      </c>
      <c r="BW77" s="37">
        <v>86.570286351068631</v>
      </c>
      <c r="BX77" s="37">
        <v>84.434218920734253</v>
      </c>
      <c r="BY77" s="37">
        <v>84.434218920734253</v>
      </c>
      <c r="BZ77" s="37">
        <v>84.321638858563702</v>
      </c>
      <c r="CA77" s="37">
        <v>84.321638858563702</v>
      </c>
      <c r="CB77" s="37">
        <v>84.321638858563702</v>
      </c>
      <c r="CC77" s="37">
        <v>85.855478301692827</v>
      </c>
      <c r="CD77" s="37">
        <v>85.855478301692827</v>
      </c>
      <c r="CE77" s="37">
        <v>85.855478301692827</v>
      </c>
      <c r="CF77" s="37">
        <v>90.494299320378403</v>
      </c>
      <c r="CG77" s="72">
        <f t="shared" si="2"/>
        <v>5.4030576853639332</v>
      </c>
      <c r="CH77" s="72">
        <f t="shared" si="3"/>
        <v>4.5327480532947817</v>
      </c>
    </row>
    <row r="78" spans="1:86">
      <c r="A78" s="1" t="s">
        <v>59</v>
      </c>
      <c r="B78" s="37">
        <v>0.13606691382513986</v>
      </c>
      <c r="C78" s="37">
        <v>70.226501906524845</v>
      </c>
      <c r="D78" s="37">
        <v>68.906049498998286</v>
      </c>
      <c r="E78" s="37">
        <v>64.784137951520208</v>
      </c>
      <c r="F78" s="37">
        <v>88.41276521865916</v>
      </c>
      <c r="G78" s="37">
        <v>106.5121824328031</v>
      </c>
      <c r="H78" s="37">
        <v>78.901101033750464</v>
      </c>
      <c r="I78" s="37">
        <v>72.977088726031397</v>
      </c>
      <c r="J78" s="37">
        <v>77.037883524086197</v>
      </c>
      <c r="K78" s="37">
        <v>70.670370350537269</v>
      </c>
      <c r="L78" s="37">
        <v>90.205034101817745</v>
      </c>
      <c r="M78" s="37">
        <v>83.850524851257191</v>
      </c>
      <c r="N78" s="37">
        <v>106.94578305158502</v>
      </c>
      <c r="O78" s="37">
        <v>121.9744372526595</v>
      </c>
      <c r="P78" s="37">
        <v>124.67194749700879</v>
      </c>
      <c r="Q78" s="37">
        <v>127.50078260931978</v>
      </c>
      <c r="R78" s="37">
        <v>100.67816896261795</v>
      </c>
      <c r="S78" s="37">
        <v>101.32822942136015</v>
      </c>
      <c r="T78" s="37">
        <v>92.771334234538131</v>
      </c>
      <c r="U78" s="37">
        <v>93.695807134974231</v>
      </c>
      <c r="V78" s="37">
        <v>95.445390718625134</v>
      </c>
      <c r="W78" s="37">
        <v>95.445390718625134</v>
      </c>
      <c r="X78" s="37">
        <v>95.703831576118517</v>
      </c>
      <c r="Y78" s="37">
        <v>95.453076578726197</v>
      </c>
      <c r="Z78" s="37">
        <v>95.419438374842969</v>
      </c>
      <c r="AA78" s="37">
        <v>95.645310146586496</v>
      </c>
      <c r="AB78" s="37">
        <v>95.970208664380152</v>
      </c>
      <c r="AC78" s="37">
        <v>95.939224419681452</v>
      </c>
      <c r="AD78" s="37">
        <v>97.045369102112531</v>
      </c>
      <c r="AE78" s="37">
        <v>97.040161941290663</v>
      </c>
      <c r="AF78" s="37">
        <v>97.040161941290663</v>
      </c>
      <c r="AG78" s="37">
        <v>97.349232029282618</v>
      </c>
      <c r="AH78" s="37">
        <v>98.110377479981608</v>
      </c>
      <c r="AI78" s="37">
        <v>98.607695055032892</v>
      </c>
      <c r="AJ78" s="37">
        <v>98.744955581617859</v>
      </c>
      <c r="AK78" s="37">
        <v>99.986313048462719</v>
      </c>
      <c r="AL78" s="37">
        <v>99.986313048462719</v>
      </c>
      <c r="AM78" s="37">
        <v>100</v>
      </c>
      <c r="AN78" s="37">
        <v>100.3508674357283</v>
      </c>
      <c r="AO78" s="37">
        <v>100.3508674357283</v>
      </c>
      <c r="AP78" s="37">
        <v>100.58050677622245</v>
      </c>
      <c r="AQ78" s="37">
        <v>100.58050677622245</v>
      </c>
      <c r="AR78" s="37">
        <v>100.77518154019754</v>
      </c>
      <c r="AS78" s="37">
        <v>102.03832020645963</v>
      </c>
      <c r="AT78" s="37">
        <v>100.77518154019754</v>
      </c>
      <c r="AU78" s="37">
        <v>100.46351501190993</v>
      </c>
      <c r="AV78" s="37">
        <v>100.27852261923437</v>
      </c>
      <c r="AW78" s="37">
        <v>99.757290225098245</v>
      </c>
      <c r="AX78" s="37">
        <v>99.757290225098245</v>
      </c>
      <c r="AY78" s="37">
        <v>97.914938135475907</v>
      </c>
      <c r="AZ78" s="37">
        <v>99.604233087596199</v>
      </c>
      <c r="BA78" s="37">
        <v>99.466560664770569</v>
      </c>
      <c r="BB78" s="37">
        <v>99.466560664770569</v>
      </c>
      <c r="BC78" s="37">
        <v>99.466560664770569</v>
      </c>
      <c r="BD78" s="37">
        <v>99.466560664770569</v>
      </c>
      <c r="BE78" s="37">
        <v>99.466560664770569</v>
      </c>
      <c r="BF78" s="37">
        <v>99.626734917433694</v>
      </c>
      <c r="BG78" s="37">
        <v>99.192644839666968</v>
      </c>
      <c r="BH78" s="37">
        <v>99.543789617496941</v>
      </c>
      <c r="BI78" s="37">
        <v>99.404735809257005</v>
      </c>
      <c r="BJ78" s="37">
        <v>99.404735809257005</v>
      </c>
      <c r="BK78" s="37">
        <v>99.749794714620279</v>
      </c>
      <c r="BL78" s="37">
        <v>98.059843637527706</v>
      </c>
      <c r="BM78" s="37">
        <v>98.309809487159214</v>
      </c>
      <c r="BN78" s="37">
        <v>98.370732488045689</v>
      </c>
      <c r="BO78" s="37">
        <v>99.396359800282582</v>
      </c>
      <c r="BP78" s="37">
        <v>98.986716066743838</v>
      </c>
      <c r="BQ78" s="37">
        <v>99.375077727124662</v>
      </c>
      <c r="BR78" s="37">
        <v>102.87996311470546</v>
      </c>
      <c r="BS78" s="37">
        <v>103.7038627050984</v>
      </c>
      <c r="BT78" s="37">
        <v>103.51423097126479</v>
      </c>
      <c r="BU78" s="37">
        <v>103.24124631706999</v>
      </c>
      <c r="BV78" s="37">
        <v>103.34145707505111</v>
      </c>
      <c r="BW78" s="37">
        <v>103.41008025299968</v>
      </c>
      <c r="BX78" s="37">
        <v>103.67017015122066</v>
      </c>
      <c r="BY78" s="37">
        <v>104.27198411709456</v>
      </c>
      <c r="BZ78" s="37">
        <v>104.14608621992581</v>
      </c>
      <c r="CA78" s="37">
        <v>103.77344438881454</v>
      </c>
      <c r="CB78" s="37">
        <v>103.92873890307619</v>
      </c>
      <c r="CC78" s="37">
        <v>104.21670422149937</v>
      </c>
      <c r="CD78" s="37">
        <v>106.12441262831598</v>
      </c>
      <c r="CE78" s="37">
        <v>106.23110882935553</v>
      </c>
      <c r="CF78" s="37">
        <v>108.02212847650787</v>
      </c>
      <c r="CG78" s="72">
        <f t="shared" si="2"/>
        <v>1.6859653136345827</v>
      </c>
      <c r="CH78" s="72">
        <f t="shared" si="3"/>
        <v>4.3548577455929234</v>
      </c>
    </row>
    <row r="79" spans="1:86">
      <c r="A79" s="1" t="s">
        <v>60</v>
      </c>
      <c r="B79" s="37">
        <v>3.8189643254858227E-2</v>
      </c>
      <c r="C79" s="37">
        <v>55.992367399241274</v>
      </c>
      <c r="D79" s="37">
        <v>54.021444823198749</v>
      </c>
      <c r="E79" s="37">
        <v>52.446125062983242</v>
      </c>
      <c r="F79" s="37">
        <v>63.829724038329182</v>
      </c>
      <c r="G79" s="37">
        <v>89.594478985884791</v>
      </c>
      <c r="H79" s="37">
        <v>81.029959414875364</v>
      </c>
      <c r="I79" s="37">
        <v>71.592238043367885</v>
      </c>
      <c r="J79" s="37">
        <v>69.845113760374772</v>
      </c>
      <c r="K79" s="37">
        <v>61.078593773064547</v>
      </c>
      <c r="L79" s="37">
        <v>93.356366548634</v>
      </c>
      <c r="M79" s="37">
        <v>81.02157624235825</v>
      </c>
      <c r="N79" s="37">
        <v>80.257573603896375</v>
      </c>
      <c r="O79" s="37">
        <v>91.365061648651007</v>
      </c>
      <c r="P79" s="37">
        <v>87.209227617705295</v>
      </c>
      <c r="Q79" s="37">
        <v>87.044209415917024</v>
      </c>
      <c r="R79" s="37">
        <v>87.353862798062409</v>
      </c>
      <c r="S79" s="37">
        <v>87.164242152429068</v>
      </c>
      <c r="T79" s="37">
        <v>87.209209924283684</v>
      </c>
      <c r="U79" s="37">
        <v>87.209209924283684</v>
      </c>
      <c r="V79" s="37">
        <v>88.515142068809425</v>
      </c>
      <c r="W79" s="37">
        <v>88.439793464925955</v>
      </c>
      <c r="X79" s="37">
        <v>89.323780899671263</v>
      </c>
      <c r="Y79" s="37">
        <v>89.439216960068762</v>
      </c>
      <c r="Z79" s="37">
        <v>89.373293813650392</v>
      </c>
      <c r="AA79" s="37">
        <v>89.396310560650576</v>
      </c>
      <c r="AB79" s="37">
        <v>89.396310560650576</v>
      </c>
      <c r="AC79" s="37">
        <v>89.298458805411329</v>
      </c>
      <c r="AD79" s="37">
        <v>89.367619261418014</v>
      </c>
      <c r="AE79" s="37">
        <v>89.367619261418014</v>
      </c>
      <c r="AF79" s="37">
        <v>89.367619261418014</v>
      </c>
      <c r="AG79" s="37">
        <v>95.533610551269703</v>
      </c>
      <c r="AH79" s="37">
        <v>96.991165956445826</v>
      </c>
      <c r="AI79" s="37">
        <v>96.991165956443567</v>
      </c>
      <c r="AJ79" s="37">
        <v>96.991165956443567</v>
      </c>
      <c r="AK79" s="37">
        <v>96.991165956443567</v>
      </c>
      <c r="AL79" s="37">
        <v>98.884028937820901</v>
      </c>
      <c r="AM79" s="37">
        <v>100</v>
      </c>
      <c r="AN79" s="37">
        <v>100</v>
      </c>
      <c r="AO79" s="37">
        <v>100</v>
      </c>
      <c r="AP79" s="37">
        <v>100</v>
      </c>
      <c r="AQ79" s="37">
        <v>100.42184178253001</v>
      </c>
      <c r="AR79" s="37">
        <v>102.35992971296329</v>
      </c>
      <c r="AS79" s="37">
        <v>102.35992971296329</v>
      </c>
      <c r="AT79" s="37">
        <v>102.35992971296329</v>
      </c>
      <c r="AU79" s="37">
        <v>102.35992971296329</v>
      </c>
      <c r="AV79" s="37">
        <v>102.35992971296329</v>
      </c>
      <c r="AW79" s="37">
        <v>102.35992971296329</v>
      </c>
      <c r="AX79" s="37">
        <v>102.35992971296329</v>
      </c>
      <c r="AY79" s="37">
        <v>100.94243425676967</v>
      </c>
      <c r="AZ79" s="37">
        <v>100.94243425676967</v>
      </c>
      <c r="BA79" s="37">
        <v>100.94243425676967</v>
      </c>
      <c r="BB79" s="37">
        <v>108.52214316969992</v>
      </c>
      <c r="BC79" s="37">
        <v>109.73746270243586</v>
      </c>
      <c r="BD79" s="37">
        <v>106.16389063830272</v>
      </c>
      <c r="BE79" s="37">
        <v>106.16389063830272</v>
      </c>
      <c r="BF79" s="37">
        <v>108.31888978253441</v>
      </c>
      <c r="BG79" s="37">
        <v>108.31888978253441</v>
      </c>
      <c r="BH79" s="37">
        <v>108.31888978253441</v>
      </c>
      <c r="BI79" s="37">
        <v>107.1179121771914</v>
      </c>
      <c r="BJ79" s="37">
        <v>107.1179121771914</v>
      </c>
      <c r="BK79" s="37">
        <v>106.34230957065741</v>
      </c>
      <c r="BL79" s="37">
        <v>106.34230957065741</v>
      </c>
      <c r="BM79" s="37">
        <v>106.34230957065741</v>
      </c>
      <c r="BN79" s="37">
        <v>110.73758552087195</v>
      </c>
      <c r="BO79" s="37">
        <v>110.14400563826653</v>
      </c>
      <c r="BP79" s="37">
        <v>110.14400563826653</v>
      </c>
      <c r="BQ79" s="37">
        <v>109.32996015094389</v>
      </c>
      <c r="BR79" s="37">
        <v>106.04804187289268</v>
      </c>
      <c r="BS79" s="37">
        <v>106.08280650085641</v>
      </c>
      <c r="BT79" s="37">
        <v>105.80565819038473</v>
      </c>
      <c r="BU79" s="37">
        <v>105.64851881563686</v>
      </c>
      <c r="BV79" s="37">
        <v>104.84919751947142</v>
      </c>
      <c r="BW79" s="37">
        <v>104.73470655944794</v>
      </c>
      <c r="BX79" s="37">
        <v>104.93488377831329</v>
      </c>
      <c r="BY79" s="37">
        <v>104.47235194209834</v>
      </c>
      <c r="BZ79" s="37">
        <v>104.6842856137814</v>
      </c>
      <c r="CA79" s="37">
        <v>104.95657936293034</v>
      </c>
      <c r="CB79" s="37">
        <v>104.95657936293034</v>
      </c>
      <c r="CC79" s="37">
        <v>104.95657936293034</v>
      </c>
      <c r="CD79" s="37">
        <v>102.76466135954445</v>
      </c>
      <c r="CE79" s="37">
        <v>102.88738325953214</v>
      </c>
      <c r="CF79" s="37">
        <v>102.78468901660118</v>
      </c>
      <c r="CG79" s="72">
        <f t="shared" si="2"/>
        <v>-9.981227987101704E-2</v>
      </c>
      <c r="CH79" s="72">
        <f t="shared" si="3"/>
        <v>-2.8552056907464163</v>
      </c>
    </row>
    <row r="80" spans="1:86" s="36" customFormat="1" ht="13.5" customHeight="1">
      <c r="A80" s="3" t="s">
        <v>61</v>
      </c>
      <c r="B80" s="35">
        <v>6.5019134508545342</v>
      </c>
      <c r="C80" s="35">
        <v>103.61308090724444</v>
      </c>
      <c r="D80" s="35">
        <v>99.672202984460213</v>
      </c>
      <c r="E80" s="35">
        <v>97.459361163857494</v>
      </c>
      <c r="F80" s="35">
        <v>96.399980480061714</v>
      </c>
      <c r="G80" s="35">
        <v>109.26351088555678</v>
      </c>
      <c r="H80" s="35">
        <v>102.35375997168451</v>
      </c>
      <c r="I80" s="35">
        <v>99.19425800500882</v>
      </c>
      <c r="J80" s="35">
        <v>97.897810965725753</v>
      </c>
      <c r="K80" s="35">
        <v>86.1010648570917</v>
      </c>
      <c r="L80" s="35">
        <v>86.058848844025761</v>
      </c>
      <c r="M80" s="35">
        <v>79.038750284609833</v>
      </c>
      <c r="N80" s="35">
        <v>74.46761686463239</v>
      </c>
      <c r="O80" s="35">
        <v>81.835790589839732</v>
      </c>
      <c r="P80" s="35">
        <v>84.723123253844463</v>
      </c>
      <c r="Q80" s="35">
        <v>84.804078316344189</v>
      </c>
      <c r="R80" s="35">
        <v>80.09199671484464</v>
      </c>
      <c r="S80" s="35">
        <v>80.376162189477</v>
      </c>
      <c r="T80" s="35">
        <v>81.503937186240037</v>
      </c>
      <c r="U80" s="35">
        <v>83.872906328359178</v>
      </c>
      <c r="V80" s="35">
        <v>86.135256054182847</v>
      </c>
      <c r="W80" s="35">
        <v>86.992909262506629</v>
      </c>
      <c r="X80" s="35">
        <v>87.26595692060846</v>
      </c>
      <c r="Y80" s="35">
        <v>87.998111552943215</v>
      </c>
      <c r="Z80" s="35">
        <v>88.501220642265181</v>
      </c>
      <c r="AA80" s="35">
        <v>88.5522571815834</v>
      </c>
      <c r="AB80" s="35">
        <v>88.4569190665961</v>
      </c>
      <c r="AC80" s="35">
        <v>89.282347405639072</v>
      </c>
      <c r="AD80" s="35">
        <v>88.672041887476396</v>
      </c>
      <c r="AE80" s="35">
        <v>89.47760013239197</v>
      </c>
      <c r="AF80" s="35">
        <v>90.328535332021247</v>
      </c>
      <c r="AG80" s="35">
        <v>88.720919982588455</v>
      </c>
      <c r="AH80" s="35">
        <v>88.779518279120254</v>
      </c>
      <c r="AI80" s="35">
        <v>89.382050218210267</v>
      </c>
      <c r="AJ80" s="35">
        <v>94.821407339485745</v>
      </c>
      <c r="AK80" s="35">
        <v>95.339271694636864</v>
      </c>
      <c r="AL80" s="35">
        <v>97.099364516806375</v>
      </c>
      <c r="AM80" s="35">
        <v>100</v>
      </c>
      <c r="AN80" s="35">
        <v>100.5841711535913</v>
      </c>
      <c r="AO80" s="35">
        <v>101.96716379579695</v>
      </c>
      <c r="AP80" s="35">
        <v>100.04573264666928</v>
      </c>
      <c r="AQ80" s="35">
        <v>100.63935123234877</v>
      </c>
      <c r="AR80" s="35">
        <v>100.68843331060255</v>
      </c>
      <c r="AS80" s="35">
        <v>100.27829993256702</v>
      </c>
      <c r="AT80" s="35">
        <v>100.66935082495476</v>
      </c>
      <c r="AU80" s="35">
        <v>95.261719635838915</v>
      </c>
      <c r="AV80" s="35">
        <v>95.011877625766616</v>
      </c>
      <c r="AW80" s="35">
        <v>94.748092374740565</v>
      </c>
      <c r="AX80" s="35">
        <v>94.471749648638664</v>
      </c>
      <c r="AY80" s="35">
        <v>94.127471543265045</v>
      </c>
      <c r="AZ80" s="35">
        <v>94.040124541799571</v>
      </c>
      <c r="BA80" s="35">
        <v>94.539366077135838</v>
      </c>
      <c r="BB80" s="35">
        <v>95.263180059966217</v>
      </c>
      <c r="BC80" s="35">
        <v>96.030409157660714</v>
      </c>
      <c r="BD80" s="35">
        <v>95.556440034072736</v>
      </c>
      <c r="BE80" s="35">
        <v>95.089262572901021</v>
      </c>
      <c r="BF80" s="35">
        <v>111.74204604094086</v>
      </c>
      <c r="BG80" s="35">
        <v>112.03334466351637</v>
      </c>
      <c r="BH80" s="35">
        <v>113.03754172426247</v>
      </c>
      <c r="BI80" s="35">
        <v>113.10200884470255</v>
      </c>
      <c r="BJ80" s="35">
        <v>113.1131855257116</v>
      </c>
      <c r="BK80" s="35">
        <v>112.87164959488794</v>
      </c>
      <c r="BL80" s="35">
        <v>112.27040422462724</v>
      </c>
      <c r="BM80" s="35">
        <v>112.26493271385186</v>
      </c>
      <c r="BN80" s="35">
        <v>112.2867523311002</v>
      </c>
      <c r="BO80" s="35">
        <v>112.24294158383161</v>
      </c>
      <c r="BP80" s="35">
        <v>112.32367137822665</v>
      </c>
      <c r="BQ80" s="35">
        <v>112.25865897532725</v>
      </c>
      <c r="BR80" s="35">
        <v>115.87768187825108</v>
      </c>
      <c r="BS80" s="35">
        <v>116.08914567808307</v>
      </c>
      <c r="BT80" s="35">
        <v>115.98852655401721</v>
      </c>
      <c r="BU80" s="35">
        <v>115.80222102456639</v>
      </c>
      <c r="BV80" s="35">
        <v>115.84337925782742</v>
      </c>
      <c r="BW80" s="35">
        <v>115.84625720694299</v>
      </c>
      <c r="BX80" s="35">
        <v>116.20741539933942</v>
      </c>
      <c r="BY80" s="35">
        <v>116.26782968175631</v>
      </c>
      <c r="BZ80" s="35">
        <v>115.91455775418775</v>
      </c>
      <c r="CA80" s="35">
        <v>116.62579132619409</v>
      </c>
      <c r="CB80" s="35">
        <v>116.39528912761632</v>
      </c>
      <c r="CC80" s="35">
        <v>116.52793895151616</v>
      </c>
      <c r="CD80" s="35">
        <v>116.16162561017049</v>
      </c>
      <c r="CE80" s="35">
        <v>116.49706999876165</v>
      </c>
      <c r="CF80" s="35">
        <v>119.87018346024271</v>
      </c>
      <c r="CG80" s="73">
        <f t="shared" si="2"/>
        <v>2.8954491829853879</v>
      </c>
      <c r="CH80" s="73">
        <f t="shared" si="3"/>
        <v>3.3465869612696366</v>
      </c>
    </row>
    <row r="81" spans="1:86">
      <c r="A81" s="1" t="s">
        <v>62</v>
      </c>
      <c r="B81" s="37">
        <v>0.61093159073276682</v>
      </c>
      <c r="C81" s="37">
        <v>106.44783885155627</v>
      </c>
      <c r="D81" s="37">
        <v>115.34308514380321</v>
      </c>
      <c r="E81" s="37">
        <v>112.31634943763241</v>
      </c>
      <c r="F81" s="37">
        <v>99.805516647358047</v>
      </c>
      <c r="G81" s="37">
        <v>117.05682691650077</v>
      </c>
      <c r="H81" s="37">
        <v>106.41705694103199</v>
      </c>
      <c r="I81" s="37">
        <v>101.96154782023831</v>
      </c>
      <c r="J81" s="37">
        <v>87.775480983045171</v>
      </c>
      <c r="K81" s="37">
        <v>75.950350536296312</v>
      </c>
      <c r="L81" s="37">
        <v>91.009856159154339</v>
      </c>
      <c r="M81" s="37">
        <v>81.411483170559137</v>
      </c>
      <c r="N81" s="37">
        <v>76.407430368094637</v>
      </c>
      <c r="O81" s="37">
        <v>79.024661597169001</v>
      </c>
      <c r="P81" s="37">
        <v>80.868249029380067</v>
      </c>
      <c r="Q81" s="37">
        <v>77.035787227049354</v>
      </c>
      <c r="R81" s="37">
        <v>77.656133212654808</v>
      </c>
      <c r="S81" s="37">
        <v>80.728683674996191</v>
      </c>
      <c r="T81" s="37">
        <v>80.815525742667873</v>
      </c>
      <c r="U81" s="37">
        <v>84.803801039273921</v>
      </c>
      <c r="V81" s="37">
        <v>85.998197397053957</v>
      </c>
      <c r="W81" s="37">
        <v>86.105601652394682</v>
      </c>
      <c r="X81" s="37">
        <v>86.311929316814314</v>
      </c>
      <c r="Y81" s="37">
        <v>84.919961948142017</v>
      </c>
      <c r="Z81" s="37">
        <v>85.191859643676111</v>
      </c>
      <c r="AA81" s="37">
        <v>86.077678745203031</v>
      </c>
      <c r="AB81" s="37">
        <v>86.293999682681374</v>
      </c>
      <c r="AC81" s="37">
        <v>89.580706470237857</v>
      </c>
      <c r="AD81" s="37">
        <v>91.779568335474252</v>
      </c>
      <c r="AE81" s="37">
        <v>91.866745056741038</v>
      </c>
      <c r="AF81" s="37">
        <v>92.189459767968302</v>
      </c>
      <c r="AG81" s="37">
        <v>93.372870639266594</v>
      </c>
      <c r="AH81" s="37">
        <v>94.171828066090185</v>
      </c>
      <c r="AI81" s="37">
        <v>95.389084484014177</v>
      </c>
      <c r="AJ81" s="37">
        <v>98.882328682145399</v>
      </c>
      <c r="AK81" s="37">
        <v>97.887331294848366</v>
      </c>
      <c r="AL81" s="37">
        <v>98.606212281310505</v>
      </c>
      <c r="AM81" s="37">
        <v>100</v>
      </c>
      <c r="AN81" s="37">
        <v>100.26801903612532</v>
      </c>
      <c r="AO81" s="37">
        <v>100.71732913399062</v>
      </c>
      <c r="AP81" s="37">
        <v>100.30755896739387</v>
      </c>
      <c r="AQ81" s="37">
        <v>100.59064279795349</v>
      </c>
      <c r="AR81" s="37">
        <v>103.34342136855783</v>
      </c>
      <c r="AS81" s="37">
        <v>103.18603166934527</v>
      </c>
      <c r="AT81" s="37">
        <v>103.34448133817874</v>
      </c>
      <c r="AU81" s="37">
        <v>99.738576743675949</v>
      </c>
      <c r="AV81" s="37">
        <v>99.509673286796684</v>
      </c>
      <c r="AW81" s="37">
        <v>99.266800595581202</v>
      </c>
      <c r="AX81" s="37">
        <v>99.310809338351731</v>
      </c>
      <c r="AY81" s="37">
        <v>99.605717209797206</v>
      </c>
      <c r="AZ81" s="37">
        <v>99.703900560758512</v>
      </c>
      <c r="BA81" s="37">
        <v>99.723727037527723</v>
      </c>
      <c r="BB81" s="37">
        <v>100.44493216142757</v>
      </c>
      <c r="BC81" s="37">
        <v>100.38221204707308</v>
      </c>
      <c r="BD81" s="37">
        <v>99.899345600232664</v>
      </c>
      <c r="BE81" s="37">
        <v>99.895562356852267</v>
      </c>
      <c r="BF81" s="37">
        <v>94.790623977889709</v>
      </c>
      <c r="BG81" s="37">
        <v>95.337843200305741</v>
      </c>
      <c r="BH81" s="37">
        <v>95.310180277126946</v>
      </c>
      <c r="BI81" s="37">
        <v>95.157619428939896</v>
      </c>
      <c r="BJ81" s="37">
        <v>95.549387938942374</v>
      </c>
      <c r="BK81" s="37">
        <v>95.306571443910272</v>
      </c>
      <c r="BL81" s="37">
        <v>95.508990612364158</v>
      </c>
      <c r="BM81" s="37">
        <v>95.874381401980926</v>
      </c>
      <c r="BN81" s="37">
        <v>97.571451820532289</v>
      </c>
      <c r="BO81" s="37">
        <v>97.875463479615476</v>
      </c>
      <c r="BP81" s="37">
        <v>98.647615025988898</v>
      </c>
      <c r="BQ81" s="37">
        <v>97.823970341517125</v>
      </c>
      <c r="BR81" s="37">
        <v>104.75467543253623</v>
      </c>
      <c r="BS81" s="37">
        <v>105.32728492005882</v>
      </c>
      <c r="BT81" s="37">
        <v>105.41471614675429</v>
      </c>
      <c r="BU81" s="37">
        <v>105.71414674695684</v>
      </c>
      <c r="BV81" s="37">
        <v>105.81208118718935</v>
      </c>
      <c r="BW81" s="37">
        <v>106.01704721679897</v>
      </c>
      <c r="BX81" s="37">
        <v>105.77857293677656</v>
      </c>
      <c r="BY81" s="37">
        <v>106.11226808272626</v>
      </c>
      <c r="BZ81" s="37">
        <v>106.47702706463998</v>
      </c>
      <c r="CA81" s="37">
        <v>106.49376093595151</v>
      </c>
      <c r="CB81" s="37">
        <v>106.48650632277096</v>
      </c>
      <c r="CC81" s="37">
        <v>107.29088323542899</v>
      </c>
      <c r="CD81" s="37">
        <v>107.00083326007308</v>
      </c>
      <c r="CE81" s="37">
        <v>107.97153779114511</v>
      </c>
      <c r="CF81" s="37">
        <v>108.623169901073</v>
      </c>
      <c r="CG81" s="72">
        <f t="shared" si="2"/>
        <v>0.6035221163454878</v>
      </c>
      <c r="CH81" s="72">
        <f t="shared" si="3"/>
        <v>3.0436488107144584</v>
      </c>
    </row>
    <row r="82" spans="1:86">
      <c r="A82" s="1" t="s">
        <v>63</v>
      </c>
      <c r="B82" s="37">
        <v>5.8909818601217676</v>
      </c>
      <c r="C82" s="37">
        <v>103.32771580691336</v>
      </c>
      <c r="D82" s="37">
        <v>98.094670458746307</v>
      </c>
      <c r="E82" s="37">
        <v>95.963760469670916</v>
      </c>
      <c r="F82" s="37">
        <v>96.057157145881902</v>
      </c>
      <c r="G82" s="37">
        <v>108.47898520302196</v>
      </c>
      <c r="H82" s="37">
        <v>101.94472217370971</v>
      </c>
      <c r="I82" s="37">
        <v>98.915684683659549</v>
      </c>
      <c r="J82" s="37">
        <v>98.916790281715791</v>
      </c>
      <c r="K82" s="37">
        <v>87.122901524451066</v>
      </c>
      <c r="L82" s="37">
        <v>85.560448371401066</v>
      </c>
      <c r="M82" s="37">
        <v>78.799895619993265</v>
      </c>
      <c r="N82" s="37">
        <v>74.272342669828589</v>
      </c>
      <c r="O82" s="37">
        <v>82.118777046812866</v>
      </c>
      <c r="P82" s="37">
        <v>85.111179868002807</v>
      </c>
      <c r="Q82" s="37">
        <v>85.586084826122615</v>
      </c>
      <c r="R82" s="37">
        <v>80.337206516298806</v>
      </c>
      <c r="S82" s="37">
        <v>80.340675092849949</v>
      </c>
      <c r="T82" s="37">
        <v>81.573237142188063</v>
      </c>
      <c r="U82" s="37">
        <v>83.779196435734718</v>
      </c>
      <c r="V82" s="37">
        <v>86.149053266576701</v>
      </c>
      <c r="W82" s="37">
        <v>87.082231395174887</v>
      </c>
      <c r="X82" s="37">
        <v>87.361995520102184</v>
      </c>
      <c r="Y82" s="37">
        <v>88.307978034690223</v>
      </c>
      <c r="Z82" s="37">
        <v>88.834362360869136</v>
      </c>
      <c r="AA82" s="37">
        <v>88.801364279137132</v>
      </c>
      <c r="AB82" s="37">
        <v>88.674652544770993</v>
      </c>
      <c r="AC82" s="37">
        <v>89.252312649206104</v>
      </c>
      <c r="AD82" s="37">
        <v>88.359218142368363</v>
      </c>
      <c r="AE82" s="37">
        <v>89.23709332566078</v>
      </c>
      <c r="AF82" s="37">
        <v>90.141202621855228</v>
      </c>
      <c r="AG82" s="37">
        <v>88.252624490713387</v>
      </c>
      <c r="AH82" s="37">
        <v>88.236693440596511</v>
      </c>
      <c r="AI82" s="37">
        <v>88.777343231007649</v>
      </c>
      <c r="AJ82" s="37">
        <v>94.412608687484408</v>
      </c>
      <c r="AK82" s="37">
        <v>95.082767507066677</v>
      </c>
      <c r="AL82" s="37">
        <v>96.947675458358134</v>
      </c>
      <c r="AM82" s="37">
        <v>100</v>
      </c>
      <c r="AN82" s="37">
        <v>100.6169581016117</v>
      </c>
      <c r="AO82" s="37">
        <v>102.09677945176412</v>
      </c>
      <c r="AP82" s="37">
        <v>100.01857962287559</v>
      </c>
      <c r="AQ82" s="37">
        <v>100.64440260103633</v>
      </c>
      <c r="AR82" s="37">
        <v>100.4130944764087</v>
      </c>
      <c r="AS82" s="37">
        <v>99.976750001239054</v>
      </c>
      <c r="AT82" s="37">
        <v>100.39192309241922</v>
      </c>
      <c r="AU82" s="37">
        <v>94.797441608963823</v>
      </c>
      <c r="AV82" s="37">
        <v>94.545428140225809</v>
      </c>
      <c r="AW82" s="37">
        <v>94.279474126210033</v>
      </c>
      <c r="AX82" s="37">
        <v>93.969908953134265</v>
      </c>
      <c r="AY82" s="37">
        <v>93.559343272129908</v>
      </c>
      <c r="AZ82" s="37">
        <v>93.452755615026945</v>
      </c>
      <c r="BA82" s="37">
        <v>94.001715484472214</v>
      </c>
      <c r="BB82" s="37">
        <v>94.725800022258341</v>
      </c>
      <c r="BC82" s="37">
        <v>95.579100033831693</v>
      </c>
      <c r="BD82" s="37">
        <v>95.10605361820258</v>
      </c>
      <c r="BE82" s="37">
        <v>94.590819284113294</v>
      </c>
      <c r="BF82" s="37">
        <v>113.50001432060357</v>
      </c>
      <c r="BG82" s="37">
        <v>113.76477237950493</v>
      </c>
      <c r="BH82" s="37">
        <v>114.8759797615117</v>
      </c>
      <c r="BI82" s="37">
        <v>114.96295403699918</v>
      </c>
      <c r="BJ82" s="37">
        <v>114.9346609696661</v>
      </c>
      <c r="BK82" s="37">
        <v>114.69325784134421</v>
      </c>
      <c r="BL82" s="37">
        <v>114.00866744189985</v>
      </c>
      <c r="BM82" s="37">
        <v>113.96473519563055</v>
      </c>
      <c r="BN82" s="37">
        <v>113.81282084777462</v>
      </c>
      <c r="BO82" s="37">
        <v>113.73293874584047</v>
      </c>
      <c r="BP82" s="37">
        <v>113.74196378866206</v>
      </c>
      <c r="BQ82" s="37">
        <v>113.75562628878686</v>
      </c>
      <c r="BR82" s="37">
        <v>117.03120707709984</v>
      </c>
      <c r="BS82" s="37">
        <v>117.20521781482674</v>
      </c>
      <c r="BT82" s="37">
        <v>117.08509669556609</v>
      </c>
      <c r="BU82" s="37">
        <v>116.84841729747815</v>
      </c>
      <c r="BV82" s="37">
        <v>116.883687483676</v>
      </c>
      <c r="BW82" s="37">
        <v>116.86560763739926</v>
      </c>
      <c r="BX82" s="37">
        <v>117.28895146012491</v>
      </c>
      <c r="BY82" s="37">
        <v>117.32102481115901</v>
      </c>
      <c r="BZ82" s="37">
        <v>116.89328859628812</v>
      </c>
      <c r="CA82" s="37">
        <v>117.67654612236244</v>
      </c>
      <c r="CB82" s="37">
        <v>117.42289175565506</v>
      </c>
      <c r="CC82" s="37">
        <v>117.48587928749264</v>
      </c>
      <c r="CD82" s="37">
        <v>117.1116569590536</v>
      </c>
      <c r="CE82" s="37">
        <v>117.38122090554016</v>
      </c>
      <c r="CF82" s="37">
        <v>121.03656897081608</v>
      </c>
      <c r="CG82" s="72">
        <f t="shared" si="2"/>
        <v>3.1140825057676551</v>
      </c>
      <c r="CH82" s="72">
        <f t="shared" si="3"/>
        <v>3.3748721116268428</v>
      </c>
    </row>
    <row r="83" spans="1:86" s="36" customFormat="1" ht="13.5" customHeight="1">
      <c r="A83" s="3" t="s">
        <v>64</v>
      </c>
      <c r="B83" s="35">
        <v>1.2988303578083908</v>
      </c>
      <c r="C83" s="35">
        <v>186.07102091590397</v>
      </c>
      <c r="D83" s="35">
        <v>168.92148626308193</v>
      </c>
      <c r="E83" s="35">
        <v>228.34369799052487</v>
      </c>
      <c r="F83" s="35">
        <v>158.28254309445066</v>
      </c>
      <c r="G83" s="35">
        <v>149.7008496037638</v>
      </c>
      <c r="H83" s="35">
        <v>134.47734973207758</v>
      </c>
      <c r="I83" s="35">
        <v>133.54481609774766</v>
      </c>
      <c r="J83" s="35">
        <v>131.41967733866764</v>
      </c>
      <c r="K83" s="35">
        <v>111.89763237561347</v>
      </c>
      <c r="L83" s="35">
        <v>88.789757843833627</v>
      </c>
      <c r="M83" s="35">
        <v>76.750396015241748</v>
      </c>
      <c r="N83" s="35">
        <v>65.19612381419492</v>
      </c>
      <c r="O83" s="35">
        <v>77.947951978393661</v>
      </c>
      <c r="P83" s="35">
        <v>72.514051856345674</v>
      </c>
      <c r="Q83" s="35">
        <v>75.593294973760138</v>
      </c>
      <c r="R83" s="35">
        <v>75.593294973760138</v>
      </c>
      <c r="S83" s="35">
        <v>74.795533266815838</v>
      </c>
      <c r="T83" s="35">
        <v>74.74374944314529</v>
      </c>
      <c r="U83" s="35">
        <v>74.800893194281997</v>
      </c>
      <c r="V83" s="35">
        <v>75.678819502798206</v>
      </c>
      <c r="W83" s="35">
        <v>75.640027052061114</v>
      </c>
      <c r="X83" s="35">
        <v>78.614688223937719</v>
      </c>
      <c r="Y83" s="35">
        <v>78.032457272313692</v>
      </c>
      <c r="Z83" s="35">
        <v>78.474071871753679</v>
      </c>
      <c r="AA83" s="35">
        <v>80.928753699175275</v>
      </c>
      <c r="AB83" s="35">
        <v>82.281242592002556</v>
      </c>
      <c r="AC83" s="35">
        <v>82.324578337009541</v>
      </c>
      <c r="AD83" s="35">
        <v>83.074290745737557</v>
      </c>
      <c r="AE83" s="35">
        <v>83.163314326980185</v>
      </c>
      <c r="AF83" s="35">
        <v>84.06424191561085</v>
      </c>
      <c r="AG83" s="35">
        <v>84.493386638808218</v>
      </c>
      <c r="AH83" s="35">
        <v>84.532398328133169</v>
      </c>
      <c r="AI83" s="35">
        <v>84.772368579497552</v>
      </c>
      <c r="AJ83" s="35">
        <v>88.32022852821828</v>
      </c>
      <c r="AK83" s="35">
        <v>90.805948757051112</v>
      </c>
      <c r="AL83" s="35">
        <v>92.287482920633892</v>
      </c>
      <c r="AM83" s="35">
        <v>100</v>
      </c>
      <c r="AN83" s="35">
        <v>101.81872424156118</v>
      </c>
      <c r="AO83" s="35">
        <v>102.31101401242722</v>
      </c>
      <c r="AP83" s="35">
        <v>102.13668999969731</v>
      </c>
      <c r="AQ83" s="35">
        <v>104.19347689066959</v>
      </c>
      <c r="AR83" s="35">
        <v>104.39406820493743</v>
      </c>
      <c r="AS83" s="35">
        <v>103.87063316442821</v>
      </c>
      <c r="AT83" s="35">
        <v>104.39406820493743</v>
      </c>
      <c r="AU83" s="35">
        <v>99.868142269571024</v>
      </c>
      <c r="AV83" s="35">
        <v>99.830344318105219</v>
      </c>
      <c r="AW83" s="35">
        <v>98.683868361241053</v>
      </c>
      <c r="AX83" s="35">
        <v>98.663033446053035</v>
      </c>
      <c r="AY83" s="35">
        <v>98.64562554509483</v>
      </c>
      <c r="AZ83" s="35">
        <v>98.675783843594445</v>
      </c>
      <c r="BA83" s="35">
        <v>98.675783843594445</v>
      </c>
      <c r="BB83" s="35">
        <v>98.377633443424514</v>
      </c>
      <c r="BC83" s="35">
        <v>98.370492958110162</v>
      </c>
      <c r="BD83" s="35">
        <v>98.264736201300309</v>
      </c>
      <c r="BE83" s="35">
        <v>98.348407643674875</v>
      </c>
      <c r="BF83" s="35">
        <v>83.299936885393848</v>
      </c>
      <c r="BG83" s="35">
        <v>83.915500970663203</v>
      </c>
      <c r="BH83" s="35">
        <v>83.769470825357672</v>
      </c>
      <c r="BI83" s="35">
        <v>83.806554466541797</v>
      </c>
      <c r="BJ83" s="35">
        <v>83.806554466541797</v>
      </c>
      <c r="BK83" s="35">
        <v>83.806554466541797</v>
      </c>
      <c r="BL83" s="35">
        <v>83.806554466541797</v>
      </c>
      <c r="BM83" s="35">
        <v>83.842611505764907</v>
      </c>
      <c r="BN83" s="35">
        <v>84.08741840979522</v>
      </c>
      <c r="BO83" s="35">
        <v>84.919927195998639</v>
      </c>
      <c r="BP83" s="35">
        <v>84.902202874873993</v>
      </c>
      <c r="BQ83" s="35">
        <v>84.941445336025737</v>
      </c>
      <c r="BR83" s="35">
        <v>85.20672779263397</v>
      </c>
      <c r="BS83" s="35">
        <v>85.404440859558633</v>
      </c>
      <c r="BT83" s="35">
        <v>85.557211401363958</v>
      </c>
      <c r="BU83" s="35">
        <v>85.550748744179188</v>
      </c>
      <c r="BV83" s="35">
        <v>85.518657174434239</v>
      </c>
      <c r="BW83" s="35">
        <v>85.48972471847037</v>
      </c>
      <c r="BX83" s="35">
        <v>85.48972471847037</v>
      </c>
      <c r="BY83" s="35">
        <v>86.018946670434573</v>
      </c>
      <c r="BZ83" s="35">
        <v>85.974794065614333</v>
      </c>
      <c r="CA83" s="35">
        <v>85.979720341916618</v>
      </c>
      <c r="CB83" s="35">
        <v>85.989156649528013</v>
      </c>
      <c r="CC83" s="35">
        <v>85.951557478383265</v>
      </c>
      <c r="CD83" s="35">
        <v>86.388430659459445</v>
      </c>
      <c r="CE83" s="35">
        <v>86.413169866844228</v>
      </c>
      <c r="CF83" s="35">
        <v>86.816772173342642</v>
      </c>
      <c r="CG83" s="73">
        <f t="shared" si="2"/>
        <v>0.46706110552399593</v>
      </c>
      <c r="CH83" s="73">
        <f t="shared" si="3"/>
        <v>1.4721853965878609</v>
      </c>
    </row>
    <row r="84" spans="1:86">
      <c r="A84" s="1" t="s">
        <v>161</v>
      </c>
      <c r="B84" s="37">
        <v>1.2988303578083908</v>
      </c>
      <c r="C84" s="37">
        <v>186.07102091590397</v>
      </c>
      <c r="D84" s="37">
        <v>168.92148626308193</v>
      </c>
      <c r="E84" s="37">
        <v>228.34369799052487</v>
      </c>
      <c r="F84" s="37">
        <v>158.28254309445066</v>
      </c>
      <c r="G84" s="37">
        <v>149.7008496037638</v>
      </c>
      <c r="H84" s="37">
        <v>134.47734973207758</v>
      </c>
      <c r="I84" s="37">
        <v>133.54481609774766</v>
      </c>
      <c r="J84" s="37">
        <v>131.41967733866764</v>
      </c>
      <c r="K84" s="37">
        <v>111.89763237561347</v>
      </c>
      <c r="L84" s="37">
        <v>88.789757843833627</v>
      </c>
      <c r="M84" s="37">
        <v>76.750396015241748</v>
      </c>
      <c r="N84" s="37">
        <v>65.19612381419492</v>
      </c>
      <c r="O84" s="37">
        <v>77.947951978393661</v>
      </c>
      <c r="P84" s="37">
        <v>72.514051856345674</v>
      </c>
      <c r="Q84" s="37">
        <v>75.593294973760138</v>
      </c>
      <c r="R84" s="37">
        <v>75.593294973760138</v>
      </c>
      <c r="S84" s="37">
        <v>74.795533266815838</v>
      </c>
      <c r="T84" s="37">
        <v>74.74374944314529</v>
      </c>
      <c r="U84" s="37">
        <v>74.800893194281997</v>
      </c>
      <c r="V84" s="37">
        <v>75.678819502798206</v>
      </c>
      <c r="W84" s="37">
        <v>75.640027052061114</v>
      </c>
      <c r="X84" s="37">
        <v>78.614688223937719</v>
      </c>
      <c r="Y84" s="37">
        <v>78.032457272313692</v>
      </c>
      <c r="Z84" s="37">
        <v>78.474071871753679</v>
      </c>
      <c r="AA84" s="37">
        <v>80.928753699175275</v>
      </c>
      <c r="AB84" s="37">
        <v>82.281242592002556</v>
      </c>
      <c r="AC84" s="37">
        <v>82.324578337009541</v>
      </c>
      <c r="AD84" s="37">
        <v>83.074290745737557</v>
      </c>
      <c r="AE84" s="37">
        <v>83.163314326980185</v>
      </c>
      <c r="AF84" s="37">
        <v>84.06424191561085</v>
      </c>
      <c r="AG84" s="37">
        <v>84.493386638808218</v>
      </c>
      <c r="AH84" s="37">
        <v>84.532398328133169</v>
      </c>
      <c r="AI84" s="37">
        <v>84.772368579497552</v>
      </c>
      <c r="AJ84" s="37">
        <v>88.32022852821828</v>
      </c>
      <c r="AK84" s="37">
        <v>90.805948757051112</v>
      </c>
      <c r="AL84" s="37">
        <v>92.287482920633892</v>
      </c>
      <c r="AM84" s="37">
        <v>100</v>
      </c>
      <c r="AN84" s="37">
        <v>101.81872424156118</v>
      </c>
      <c r="AO84" s="37">
        <v>102.31101401242722</v>
      </c>
      <c r="AP84" s="37">
        <v>102.13668999969731</v>
      </c>
      <c r="AQ84" s="37">
        <v>104.19347689066959</v>
      </c>
      <c r="AR84" s="37">
        <v>104.39406820493743</v>
      </c>
      <c r="AS84" s="37">
        <v>103.87063316442821</v>
      </c>
      <c r="AT84" s="37">
        <v>104.39406820493743</v>
      </c>
      <c r="AU84" s="37">
        <v>99.868142269571024</v>
      </c>
      <c r="AV84" s="37">
        <v>99.830344318105219</v>
      </c>
      <c r="AW84" s="37">
        <v>98.683868361241053</v>
      </c>
      <c r="AX84" s="37">
        <v>98.663033446053035</v>
      </c>
      <c r="AY84" s="37">
        <v>98.64562554509483</v>
      </c>
      <c r="AZ84" s="37">
        <v>98.675783843594445</v>
      </c>
      <c r="BA84" s="37">
        <v>98.675783843594445</v>
      </c>
      <c r="BB84" s="37">
        <v>98.377633443424514</v>
      </c>
      <c r="BC84" s="37">
        <v>98.370492958110162</v>
      </c>
      <c r="BD84" s="37">
        <v>98.264736201300309</v>
      </c>
      <c r="BE84" s="37">
        <v>98.348407643674875</v>
      </c>
      <c r="BF84" s="37">
        <v>83.299936885393848</v>
      </c>
      <c r="BG84" s="37">
        <v>83.915500970663203</v>
      </c>
      <c r="BH84" s="37">
        <v>83.769470825357672</v>
      </c>
      <c r="BI84" s="37">
        <v>83.806554466541797</v>
      </c>
      <c r="BJ84" s="37">
        <v>83.806554466541797</v>
      </c>
      <c r="BK84" s="37">
        <v>83.806554466541797</v>
      </c>
      <c r="BL84" s="37">
        <v>83.806554466541797</v>
      </c>
      <c r="BM84" s="37">
        <v>83.842611505764907</v>
      </c>
      <c r="BN84" s="37">
        <v>84.08741840979522</v>
      </c>
      <c r="BO84" s="37">
        <v>84.919927195998639</v>
      </c>
      <c r="BP84" s="37">
        <v>84.902202874873993</v>
      </c>
      <c r="BQ84" s="37">
        <v>84.941445336025737</v>
      </c>
      <c r="BR84" s="37">
        <v>85.20672779263397</v>
      </c>
      <c r="BS84" s="37">
        <v>85.404440859558633</v>
      </c>
      <c r="BT84" s="37">
        <v>85.557211401363958</v>
      </c>
      <c r="BU84" s="37">
        <v>85.550748744179188</v>
      </c>
      <c r="BV84" s="37">
        <v>85.518657174434239</v>
      </c>
      <c r="BW84" s="37">
        <v>85.48972471847037</v>
      </c>
      <c r="BX84" s="37">
        <v>85.48972471847037</v>
      </c>
      <c r="BY84" s="37">
        <v>86.018946670434573</v>
      </c>
      <c r="BZ84" s="37">
        <v>85.974794065614333</v>
      </c>
      <c r="CA84" s="37">
        <v>85.979720341916618</v>
      </c>
      <c r="CB84" s="37">
        <v>85.989156649528013</v>
      </c>
      <c r="CC84" s="37">
        <v>85.951557478383265</v>
      </c>
      <c r="CD84" s="37">
        <v>86.388430659459445</v>
      </c>
      <c r="CE84" s="37">
        <v>86.413169866844228</v>
      </c>
      <c r="CF84" s="37">
        <v>86.816772173342642</v>
      </c>
      <c r="CG84" s="72">
        <f t="shared" si="2"/>
        <v>0.46706110552399593</v>
      </c>
      <c r="CH84" s="72">
        <f t="shared" si="3"/>
        <v>1.4721853965878609</v>
      </c>
    </row>
    <row r="85" spans="1:86" s="36" customFormat="1" ht="13">
      <c r="A85" s="3" t="s">
        <v>65</v>
      </c>
      <c r="B85" s="35">
        <v>2.6548579684021067</v>
      </c>
      <c r="C85" s="35">
        <v>105.95462983891895</v>
      </c>
      <c r="D85" s="35">
        <v>96.269938424005403</v>
      </c>
      <c r="E85" s="35">
        <v>80.37264361206357</v>
      </c>
      <c r="F85" s="35">
        <v>80.475737277842853</v>
      </c>
      <c r="G85" s="35">
        <v>77.406029517568342</v>
      </c>
      <c r="H85" s="35">
        <v>70.088488659445119</v>
      </c>
      <c r="I85" s="35">
        <v>67.514175581816332</v>
      </c>
      <c r="J85" s="35">
        <v>65.862128574839531</v>
      </c>
      <c r="K85" s="35">
        <v>56.801220826231912</v>
      </c>
      <c r="L85" s="35">
        <v>70.1058483810517</v>
      </c>
      <c r="M85" s="35">
        <v>54.882700570895445</v>
      </c>
      <c r="N85" s="35">
        <v>50.863189324341427</v>
      </c>
      <c r="O85" s="35">
        <v>60.402320029567377</v>
      </c>
      <c r="P85" s="35">
        <v>52.489708355166712</v>
      </c>
      <c r="Q85" s="35">
        <v>75.333591457681678</v>
      </c>
      <c r="R85" s="35">
        <v>75.021221769636483</v>
      </c>
      <c r="S85" s="35">
        <v>74.858702276476308</v>
      </c>
      <c r="T85" s="35">
        <v>74.776571458100605</v>
      </c>
      <c r="U85" s="35">
        <v>74.200031071336255</v>
      </c>
      <c r="V85" s="35">
        <v>75.355300236700742</v>
      </c>
      <c r="W85" s="35">
        <v>73.709275837643276</v>
      </c>
      <c r="X85" s="35">
        <v>76.952201814026282</v>
      </c>
      <c r="Y85" s="35">
        <v>77.554642722301153</v>
      </c>
      <c r="Z85" s="35">
        <v>77.527803203827062</v>
      </c>
      <c r="AA85" s="35">
        <v>78.111740727483223</v>
      </c>
      <c r="AB85" s="35">
        <v>78.198977337755267</v>
      </c>
      <c r="AC85" s="35">
        <v>79.84504924625692</v>
      </c>
      <c r="AD85" s="35">
        <v>83.116546466164849</v>
      </c>
      <c r="AE85" s="35">
        <v>89.159508257962301</v>
      </c>
      <c r="AF85" s="35">
        <v>91.536428589940428</v>
      </c>
      <c r="AG85" s="35">
        <v>91.754197859901552</v>
      </c>
      <c r="AH85" s="35">
        <v>93.37925596665886</v>
      </c>
      <c r="AI85" s="35">
        <v>93.568156499615711</v>
      </c>
      <c r="AJ85" s="35">
        <v>93.925002012522327</v>
      </c>
      <c r="AK85" s="35">
        <v>95.906577667500201</v>
      </c>
      <c r="AL85" s="35">
        <v>98.497110730101383</v>
      </c>
      <c r="AM85" s="35">
        <v>100</v>
      </c>
      <c r="AN85" s="35">
        <v>100.29230248778167</v>
      </c>
      <c r="AO85" s="35">
        <v>100.79848234603577</v>
      </c>
      <c r="AP85" s="35">
        <v>111.56360273589901</v>
      </c>
      <c r="AQ85" s="35">
        <v>113.10918970025166</v>
      </c>
      <c r="AR85" s="35">
        <v>116.64755084255341</v>
      </c>
      <c r="AS85" s="35">
        <v>120.91546258994565</v>
      </c>
      <c r="AT85" s="35">
        <v>116.64755084255341</v>
      </c>
      <c r="AU85" s="35">
        <v>113.74758954500827</v>
      </c>
      <c r="AV85" s="35">
        <v>114.36238845368706</v>
      </c>
      <c r="AW85" s="35">
        <v>113.74680544545492</v>
      </c>
      <c r="AX85" s="35">
        <v>113.66228733441731</v>
      </c>
      <c r="AY85" s="35">
        <v>113.59689681872932</v>
      </c>
      <c r="AZ85" s="35">
        <v>113.63563195749539</v>
      </c>
      <c r="BA85" s="35">
        <v>113.61934199801954</v>
      </c>
      <c r="BB85" s="35">
        <v>116.55353714307532</v>
      </c>
      <c r="BC85" s="35">
        <v>116.55353714307532</v>
      </c>
      <c r="BD85" s="35">
        <v>119.18362309183686</v>
      </c>
      <c r="BE85" s="35">
        <v>119.37153647781153</v>
      </c>
      <c r="BF85" s="35">
        <v>105.40937170267928</v>
      </c>
      <c r="BG85" s="35">
        <v>105.39140123662651</v>
      </c>
      <c r="BH85" s="35">
        <v>105.03376416604995</v>
      </c>
      <c r="BI85" s="35">
        <v>104.70989748315026</v>
      </c>
      <c r="BJ85" s="35">
        <v>104.69825788607992</v>
      </c>
      <c r="BK85" s="35">
        <v>104.69825788607992</v>
      </c>
      <c r="BL85" s="35">
        <v>104.49403525968761</v>
      </c>
      <c r="BM85" s="35">
        <v>104.57081060504504</v>
      </c>
      <c r="BN85" s="35">
        <v>104.69096193190785</v>
      </c>
      <c r="BO85" s="35">
        <v>105.16723500395123</v>
      </c>
      <c r="BP85" s="35">
        <v>105.35071621974136</v>
      </c>
      <c r="BQ85" s="35">
        <v>105.21826274324785</v>
      </c>
      <c r="BR85" s="35">
        <v>122.91105996825939</v>
      </c>
      <c r="BS85" s="35">
        <v>122.92190774328468</v>
      </c>
      <c r="BT85" s="35">
        <v>122.91478305991227</v>
      </c>
      <c r="BU85" s="35">
        <v>122.85466822358065</v>
      </c>
      <c r="BV85" s="35">
        <v>122.81538546212181</v>
      </c>
      <c r="BW85" s="35">
        <v>122.79354834649396</v>
      </c>
      <c r="BX85" s="35">
        <v>123.14759383374809</v>
      </c>
      <c r="BY85" s="35">
        <v>122.87133300383579</v>
      </c>
      <c r="BZ85" s="35">
        <v>122.78670937708605</v>
      </c>
      <c r="CA85" s="35">
        <v>122.95081061724152</v>
      </c>
      <c r="CB85" s="35">
        <v>122.86587991065406</v>
      </c>
      <c r="CC85" s="35">
        <v>122.81802110491519</v>
      </c>
      <c r="CD85" s="35">
        <v>123.17485284036974</v>
      </c>
      <c r="CE85" s="35">
        <v>123.54077739645774</v>
      </c>
      <c r="CF85" s="35">
        <v>123.59743160871714</v>
      </c>
      <c r="CG85" s="73">
        <f t="shared" si="2"/>
        <v>4.585871438835909E-2</v>
      </c>
      <c r="CH85" s="73">
        <f t="shared" si="3"/>
        <v>0.55538360139490806</v>
      </c>
    </row>
    <row r="86" spans="1:86" s="36" customFormat="1" ht="13.5" customHeight="1">
      <c r="A86" s="3" t="s">
        <v>66</v>
      </c>
      <c r="B86" s="35">
        <v>1.1208809958396699E-2</v>
      </c>
      <c r="C86" s="35">
        <v>206.43157874170993</v>
      </c>
      <c r="D86" s="35">
        <v>178.90736807840401</v>
      </c>
      <c r="E86" s="35">
        <v>172.3419600164886</v>
      </c>
      <c r="F86" s="35">
        <v>117.40796041795743</v>
      </c>
      <c r="G86" s="35">
        <v>48.655977370497041</v>
      </c>
      <c r="H86" s="35">
        <v>42.826228934411148</v>
      </c>
      <c r="I86" s="35">
        <v>40.760051231613105</v>
      </c>
      <c r="J86" s="35">
        <v>77.338974926857389</v>
      </c>
      <c r="K86" s="35">
        <v>64.633286192220297</v>
      </c>
      <c r="L86" s="35">
        <v>57.600929619682354</v>
      </c>
      <c r="M86" s="35">
        <v>66.613319953629698</v>
      </c>
      <c r="N86" s="35">
        <v>78.008806120964508</v>
      </c>
      <c r="O86" s="35">
        <v>93.610567345157392</v>
      </c>
      <c r="P86" s="35">
        <v>97.796299474883099</v>
      </c>
      <c r="Q86" s="35">
        <v>97.796299474883099</v>
      </c>
      <c r="R86" s="35">
        <v>97.796299474883099</v>
      </c>
      <c r="S86" s="35">
        <v>97.796299474883099</v>
      </c>
      <c r="T86" s="35">
        <v>97.796299474883099</v>
      </c>
      <c r="U86" s="35">
        <v>97.796299474883099</v>
      </c>
      <c r="V86" s="35">
        <v>98.959073950900802</v>
      </c>
      <c r="W86" s="35">
        <v>98.959073950900802</v>
      </c>
      <c r="X86" s="35">
        <v>98.959073950900802</v>
      </c>
      <c r="Y86" s="35">
        <v>98.959073950900802</v>
      </c>
      <c r="Z86" s="35">
        <v>98.959073950900802</v>
      </c>
      <c r="AA86" s="35">
        <v>98.959073950900802</v>
      </c>
      <c r="AB86" s="35">
        <v>98.959073950900802</v>
      </c>
      <c r="AC86" s="35">
        <v>98.959073950900802</v>
      </c>
      <c r="AD86" s="35">
        <v>98.959073950900802</v>
      </c>
      <c r="AE86" s="35">
        <v>98.959073950900802</v>
      </c>
      <c r="AF86" s="35">
        <v>100.78755695525176</v>
      </c>
      <c r="AG86" s="35">
        <v>100.78755695525176</v>
      </c>
      <c r="AH86" s="35">
        <v>97.377740617243788</v>
      </c>
      <c r="AI86" s="35">
        <v>97.377740617243788</v>
      </c>
      <c r="AJ86" s="35">
        <v>93.259365093400447</v>
      </c>
      <c r="AK86" s="35">
        <v>93.259365093400447</v>
      </c>
      <c r="AL86" s="35">
        <v>100</v>
      </c>
      <c r="AM86" s="35">
        <v>100</v>
      </c>
      <c r="AN86" s="35">
        <v>100</v>
      </c>
      <c r="AO86" s="35">
        <v>100.40315276810423</v>
      </c>
      <c r="AP86" s="35">
        <v>100</v>
      </c>
      <c r="AQ86" s="35">
        <v>101.79211469534049</v>
      </c>
      <c r="AR86" s="35">
        <v>101.79211469534049</v>
      </c>
      <c r="AS86" s="35">
        <v>101.79211469534049</v>
      </c>
      <c r="AT86" s="35">
        <v>101.79211469534049</v>
      </c>
      <c r="AU86" s="35">
        <v>99.761366940904637</v>
      </c>
      <c r="AV86" s="35">
        <v>100.02477945145911</v>
      </c>
      <c r="AW86" s="35">
        <v>99.575649370979733</v>
      </c>
      <c r="AX86" s="35">
        <v>99.575649370979733</v>
      </c>
      <c r="AY86" s="35">
        <v>99.575649370979733</v>
      </c>
      <c r="AZ86" s="35">
        <v>99.575649370979733</v>
      </c>
      <c r="BA86" s="35">
        <v>99.575649370979733</v>
      </c>
      <c r="BB86" s="35">
        <v>102.03150471736731</v>
      </c>
      <c r="BC86" s="35">
        <v>102.03150471736731</v>
      </c>
      <c r="BD86" s="35">
        <v>102.03150471736731</v>
      </c>
      <c r="BE86" s="35">
        <v>102.03150471736731</v>
      </c>
      <c r="BF86" s="35">
        <v>116.75745706978104</v>
      </c>
      <c r="BG86" s="35">
        <v>110.49275860672087</v>
      </c>
      <c r="BH86" s="35">
        <v>110.49275860672087</v>
      </c>
      <c r="BI86" s="35">
        <v>110.49275860672087</v>
      </c>
      <c r="BJ86" s="35">
        <v>110.49275860672087</v>
      </c>
      <c r="BK86" s="35">
        <v>110.49275860672087</v>
      </c>
      <c r="BL86" s="35">
        <v>112.87931040217231</v>
      </c>
      <c r="BM86" s="35">
        <v>112.87931040217231</v>
      </c>
      <c r="BN86" s="35">
        <v>112.87931040217231</v>
      </c>
      <c r="BO86" s="35">
        <v>112.87931040217231</v>
      </c>
      <c r="BP86" s="35">
        <v>112.87931040217231</v>
      </c>
      <c r="BQ86" s="35">
        <v>112.87931040217231</v>
      </c>
      <c r="BR86" s="35">
        <v>110.49275860672081</v>
      </c>
      <c r="BS86" s="35">
        <v>110.49275860672081</v>
      </c>
      <c r="BT86" s="35">
        <v>110.49275860672081</v>
      </c>
      <c r="BU86" s="35">
        <v>110.49275860672081</v>
      </c>
      <c r="BV86" s="35">
        <v>110.49275860672081</v>
      </c>
      <c r="BW86" s="35">
        <v>110.49275860672081</v>
      </c>
      <c r="BX86" s="35">
        <v>110.49275860672081</v>
      </c>
      <c r="BY86" s="35">
        <v>110.49275860672081</v>
      </c>
      <c r="BZ86" s="35">
        <v>110.49275860672081</v>
      </c>
      <c r="CA86" s="35">
        <v>110.49275860672081</v>
      </c>
      <c r="CB86" s="35">
        <v>110.49275860672081</v>
      </c>
      <c r="CC86" s="35">
        <v>110.49275860672081</v>
      </c>
      <c r="CD86" s="35">
        <v>110.91066708939597</v>
      </c>
      <c r="CE86" s="35">
        <v>110.91066708939597</v>
      </c>
      <c r="CF86" s="35">
        <v>110.91066708939597</v>
      </c>
      <c r="CG86" s="73">
        <f t="shared" si="2"/>
        <v>0</v>
      </c>
      <c r="CH86" s="73">
        <f t="shared" si="3"/>
        <v>0.3782225079225725</v>
      </c>
    </row>
    <row r="87" spans="1:86">
      <c r="A87" s="1" t="s">
        <v>97</v>
      </c>
      <c r="B87" s="37">
        <v>1.1208809958396699E-2</v>
      </c>
      <c r="C87" s="37">
        <v>206.43157874170993</v>
      </c>
      <c r="D87" s="37">
        <v>178.90736807840401</v>
      </c>
      <c r="E87" s="37">
        <v>172.3419600164886</v>
      </c>
      <c r="F87" s="37">
        <v>117.40796041795743</v>
      </c>
      <c r="G87" s="37">
        <v>48.655977370497041</v>
      </c>
      <c r="H87" s="37">
        <v>42.826228934411148</v>
      </c>
      <c r="I87" s="37">
        <v>40.760051231613105</v>
      </c>
      <c r="J87" s="37">
        <v>77.338974926857389</v>
      </c>
      <c r="K87" s="37">
        <v>64.633286192220297</v>
      </c>
      <c r="L87" s="37">
        <v>57.600929619682354</v>
      </c>
      <c r="M87" s="37">
        <v>66.613319953629698</v>
      </c>
      <c r="N87" s="37">
        <v>78.008806120964508</v>
      </c>
      <c r="O87" s="37">
        <v>93.610567345157392</v>
      </c>
      <c r="P87" s="37">
        <v>97.796299474883099</v>
      </c>
      <c r="Q87" s="37">
        <v>97.796299474883099</v>
      </c>
      <c r="R87" s="37">
        <v>97.796299474883099</v>
      </c>
      <c r="S87" s="37">
        <v>97.796299474883099</v>
      </c>
      <c r="T87" s="37">
        <v>97.796299474883099</v>
      </c>
      <c r="U87" s="37">
        <v>97.796299474883099</v>
      </c>
      <c r="V87" s="37">
        <v>98.959073950900802</v>
      </c>
      <c r="W87" s="37">
        <v>98.959073950900802</v>
      </c>
      <c r="X87" s="37">
        <v>98.959073950900802</v>
      </c>
      <c r="Y87" s="37">
        <v>98.959073950900802</v>
      </c>
      <c r="Z87" s="37">
        <v>98.959073950900802</v>
      </c>
      <c r="AA87" s="37">
        <v>98.959073950900802</v>
      </c>
      <c r="AB87" s="37">
        <v>98.959073950900802</v>
      </c>
      <c r="AC87" s="37">
        <v>98.959073950900802</v>
      </c>
      <c r="AD87" s="37">
        <v>98.959073950900802</v>
      </c>
      <c r="AE87" s="37">
        <v>98.959073950900802</v>
      </c>
      <c r="AF87" s="37">
        <v>100.78755695525176</v>
      </c>
      <c r="AG87" s="37">
        <v>100.78755695525176</v>
      </c>
      <c r="AH87" s="37">
        <v>97.377740617243788</v>
      </c>
      <c r="AI87" s="37">
        <v>97.377740617243788</v>
      </c>
      <c r="AJ87" s="37">
        <v>93.259365093400447</v>
      </c>
      <c r="AK87" s="37">
        <v>93.259365093400447</v>
      </c>
      <c r="AL87" s="37">
        <v>100</v>
      </c>
      <c r="AM87" s="37">
        <v>100</v>
      </c>
      <c r="AN87" s="37">
        <v>100</v>
      </c>
      <c r="AO87" s="37">
        <v>100.40315276810423</v>
      </c>
      <c r="AP87" s="37">
        <v>100</v>
      </c>
      <c r="AQ87" s="37">
        <v>101.79211469534049</v>
      </c>
      <c r="AR87" s="37">
        <v>101.79211469534049</v>
      </c>
      <c r="AS87" s="37">
        <v>101.79211469534049</v>
      </c>
      <c r="AT87" s="37">
        <v>101.79211469534049</v>
      </c>
      <c r="AU87" s="37">
        <v>99.761366940904637</v>
      </c>
      <c r="AV87" s="37">
        <v>100.02477945145911</v>
      </c>
      <c r="AW87" s="37">
        <v>99.575649370979733</v>
      </c>
      <c r="AX87" s="37">
        <v>99.575649370979733</v>
      </c>
      <c r="AY87" s="37">
        <v>99.575649370979733</v>
      </c>
      <c r="AZ87" s="37">
        <v>99.575649370979733</v>
      </c>
      <c r="BA87" s="37">
        <v>99.575649370979733</v>
      </c>
      <c r="BB87" s="37">
        <v>102.03150471736731</v>
      </c>
      <c r="BC87" s="37">
        <v>102.03150471736731</v>
      </c>
      <c r="BD87" s="37">
        <v>102.03150471736731</v>
      </c>
      <c r="BE87" s="37">
        <v>102.03150471736731</v>
      </c>
      <c r="BF87" s="37">
        <v>116.75745706978104</v>
      </c>
      <c r="BG87" s="37">
        <v>110.49275860672087</v>
      </c>
      <c r="BH87" s="37">
        <v>110.49275860672087</v>
      </c>
      <c r="BI87" s="37">
        <v>110.49275860672087</v>
      </c>
      <c r="BJ87" s="37">
        <v>110.49275860672087</v>
      </c>
      <c r="BK87" s="37">
        <v>110.49275860672087</v>
      </c>
      <c r="BL87" s="37">
        <v>112.87931040217231</v>
      </c>
      <c r="BM87" s="37">
        <v>112.87931040217231</v>
      </c>
      <c r="BN87" s="37">
        <v>112.87931040217231</v>
      </c>
      <c r="BO87" s="37">
        <v>112.87931040217231</v>
      </c>
      <c r="BP87" s="37">
        <v>112.87931040217231</v>
      </c>
      <c r="BQ87" s="37">
        <v>112.87931040217231</v>
      </c>
      <c r="BR87" s="37">
        <v>110.49275860672081</v>
      </c>
      <c r="BS87" s="37">
        <v>110.49275860672081</v>
      </c>
      <c r="BT87" s="37">
        <v>110.49275860672081</v>
      </c>
      <c r="BU87" s="37">
        <v>110.49275860672081</v>
      </c>
      <c r="BV87" s="37">
        <v>110.49275860672081</v>
      </c>
      <c r="BW87" s="37">
        <v>110.49275860672081</v>
      </c>
      <c r="BX87" s="37">
        <v>110.49275860672081</v>
      </c>
      <c r="BY87" s="37">
        <v>110.49275860672081</v>
      </c>
      <c r="BZ87" s="37">
        <v>110.49275860672081</v>
      </c>
      <c r="CA87" s="37">
        <v>110.49275860672081</v>
      </c>
      <c r="CB87" s="37">
        <v>110.49275860672081</v>
      </c>
      <c r="CC87" s="37">
        <v>110.49275860672081</v>
      </c>
      <c r="CD87" s="37">
        <v>110.91066708939597</v>
      </c>
      <c r="CE87" s="37">
        <v>110.91066708939597</v>
      </c>
      <c r="CF87" s="37">
        <v>110.91066708939597</v>
      </c>
      <c r="CG87" s="72">
        <f t="shared" si="2"/>
        <v>0</v>
      </c>
      <c r="CH87" s="72">
        <f t="shared" si="3"/>
        <v>0.3782225079225725</v>
      </c>
    </row>
    <row r="88" spans="1:86" s="36" customFormat="1" ht="13">
      <c r="A88" s="3" t="s">
        <v>67</v>
      </c>
      <c r="B88" s="35">
        <v>0.35472186168736686</v>
      </c>
      <c r="C88" s="35">
        <v>45.811868577811623</v>
      </c>
      <c r="D88" s="35">
        <v>43.077705932960946</v>
      </c>
      <c r="E88" s="35">
        <v>42.852371363047943</v>
      </c>
      <c r="F88" s="35">
        <v>72.500043443969048</v>
      </c>
      <c r="G88" s="35">
        <v>67.545360380230491</v>
      </c>
      <c r="H88" s="35">
        <v>60.840534565748122</v>
      </c>
      <c r="I88" s="35">
        <v>67.982968359053174</v>
      </c>
      <c r="J88" s="35">
        <v>65.887534291056866</v>
      </c>
      <c r="K88" s="35">
        <v>50.325698301349526</v>
      </c>
      <c r="L88" s="35">
        <v>87.271635819389417</v>
      </c>
      <c r="M88" s="35">
        <v>75.477897366450634</v>
      </c>
      <c r="N88" s="35">
        <v>70.062955311042401</v>
      </c>
      <c r="O88" s="35">
        <v>83.188067779772041</v>
      </c>
      <c r="P88" s="35">
        <v>79.158574391478794</v>
      </c>
      <c r="Q88" s="35">
        <v>80.855745767278322</v>
      </c>
      <c r="R88" s="35">
        <v>79.632675748421647</v>
      </c>
      <c r="S88" s="35">
        <v>78.907647594621224</v>
      </c>
      <c r="T88" s="35">
        <v>78.721048741494272</v>
      </c>
      <c r="U88" s="35">
        <v>78.721048741494272</v>
      </c>
      <c r="V88" s="35">
        <v>79.831221050531965</v>
      </c>
      <c r="W88" s="35">
        <v>79.831221050531965</v>
      </c>
      <c r="X88" s="35">
        <v>79.316942863790558</v>
      </c>
      <c r="Y88" s="35">
        <v>81.051626678797078</v>
      </c>
      <c r="Z88" s="35">
        <v>81.116786954134639</v>
      </c>
      <c r="AA88" s="35">
        <v>84.052459035779393</v>
      </c>
      <c r="AB88" s="35">
        <v>83.605815456595408</v>
      </c>
      <c r="AC88" s="35">
        <v>83.605815456595408</v>
      </c>
      <c r="AD88" s="35">
        <v>83.4772689618583</v>
      </c>
      <c r="AE88" s="35">
        <v>83.201759268021405</v>
      </c>
      <c r="AF88" s="35">
        <v>87.495018716804509</v>
      </c>
      <c r="AG88" s="35">
        <v>87.499480838051142</v>
      </c>
      <c r="AH88" s="35">
        <v>87.179723566256541</v>
      </c>
      <c r="AI88" s="35">
        <v>87.2355629576128</v>
      </c>
      <c r="AJ88" s="35">
        <v>87.565183609561302</v>
      </c>
      <c r="AK88" s="35">
        <v>92.128390545210664</v>
      </c>
      <c r="AL88" s="35">
        <v>95.13661794388976</v>
      </c>
      <c r="AM88" s="35">
        <v>100</v>
      </c>
      <c r="AN88" s="35">
        <v>99.999999999999957</v>
      </c>
      <c r="AO88" s="35">
        <v>99.999999999999957</v>
      </c>
      <c r="AP88" s="35">
        <v>100.03076593005447</v>
      </c>
      <c r="AQ88" s="35">
        <v>100.56574193967398</v>
      </c>
      <c r="AR88" s="35">
        <v>104.11629001954205</v>
      </c>
      <c r="AS88" s="35">
        <v>104.98279173091639</v>
      </c>
      <c r="AT88" s="35">
        <v>104.11629001954205</v>
      </c>
      <c r="AU88" s="35">
        <v>101.88911571330031</v>
      </c>
      <c r="AV88" s="35">
        <v>101.88911571330031</v>
      </c>
      <c r="AW88" s="35">
        <v>101.88911571330031</v>
      </c>
      <c r="AX88" s="35">
        <v>101.79359214827608</v>
      </c>
      <c r="AY88" s="35">
        <v>101.79359214827608</v>
      </c>
      <c r="AZ88" s="35">
        <v>101.69288851978517</v>
      </c>
      <c r="BA88" s="35">
        <v>101.57096897269641</v>
      </c>
      <c r="BB88" s="35">
        <v>105.99293972390272</v>
      </c>
      <c r="BC88" s="35">
        <v>105.99293972390272</v>
      </c>
      <c r="BD88" s="35">
        <v>114.5541559415591</v>
      </c>
      <c r="BE88" s="35">
        <v>115.7732136850062</v>
      </c>
      <c r="BF88" s="35">
        <v>97.100913024850115</v>
      </c>
      <c r="BG88" s="35">
        <v>97.152113907622052</v>
      </c>
      <c r="BH88" s="35">
        <v>96.576218606382795</v>
      </c>
      <c r="BI88" s="35">
        <v>95.35197378723727</v>
      </c>
      <c r="BJ88" s="35">
        <v>95.302956668544212</v>
      </c>
      <c r="BK88" s="35">
        <v>95.302956668544212</v>
      </c>
      <c r="BL88" s="35">
        <v>94.685343497122986</v>
      </c>
      <c r="BM88" s="35">
        <v>95.259956058157258</v>
      </c>
      <c r="BN88" s="35">
        <v>95.614381050451058</v>
      </c>
      <c r="BO88" s="35">
        <v>97.381620660792123</v>
      </c>
      <c r="BP88" s="35">
        <v>97.137814217782548</v>
      </c>
      <c r="BQ88" s="35">
        <v>97.699217847529269</v>
      </c>
      <c r="BR88" s="35">
        <v>99.032815830418372</v>
      </c>
      <c r="BS88" s="35">
        <v>99.114004234844046</v>
      </c>
      <c r="BT88" s="35">
        <v>99.060680703179997</v>
      </c>
      <c r="BU88" s="35">
        <v>98.863243737392509</v>
      </c>
      <c r="BV88" s="35">
        <v>98.569238310764163</v>
      </c>
      <c r="BW88" s="35">
        <v>98.405801977419131</v>
      </c>
      <c r="BX88" s="35">
        <v>99.907661669018239</v>
      </c>
      <c r="BY88" s="35">
        <v>98.422791665989479</v>
      </c>
      <c r="BZ88" s="35">
        <v>98.040576568057745</v>
      </c>
      <c r="CA88" s="35">
        <v>98.520487676665752</v>
      </c>
      <c r="CB88" s="35">
        <v>98.299118109263802</v>
      </c>
      <c r="CC88" s="35">
        <v>98.011184781129501</v>
      </c>
      <c r="CD88" s="35">
        <v>99.027821528038345</v>
      </c>
      <c r="CE88" s="35">
        <v>98.679061037329816</v>
      </c>
      <c r="CF88" s="35">
        <v>98.889837193207953</v>
      </c>
      <c r="CG88" s="73">
        <f t="shared" si="2"/>
        <v>0.2135976504664967</v>
      </c>
      <c r="CH88" s="73">
        <f t="shared" si="3"/>
        <v>-0.17246349284025086</v>
      </c>
    </row>
    <row r="89" spans="1:86" ht="15.75" customHeight="1">
      <c r="A89" s="1" t="s">
        <v>98</v>
      </c>
      <c r="B89" s="37">
        <v>0.35472186168736686</v>
      </c>
      <c r="C89" s="37">
        <v>45.811868577811623</v>
      </c>
      <c r="D89" s="37">
        <v>43.077705932960946</v>
      </c>
      <c r="E89" s="37">
        <v>42.852371363047943</v>
      </c>
      <c r="F89" s="37">
        <v>72.500043443969048</v>
      </c>
      <c r="G89" s="37">
        <v>67.545360380230491</v>
      </c>
      <c r="H89" s="37">
        <v>60.840534565748122</v>
      </c>
      <c r="I89" s="37">
        <v>67.982968359053174</v>
      </c>
      <c r="J89" s="37">
        <v>65.887534291056866</v>
      </c>
      <c r="K89" s="37">
        <v>50.325698301349526</v>
      </c>
      <c r="L89" s="37">
        <v>87.271635819389417</v>
      </c>
      <c r="M89" s="37">
        <v>75.477897366450634</v>
      </c>
      <c r="N89" s="37">
        <v>70.062955311042401</v>
      </c>
      <c r="O89" s="37">
        <v>83.188067779772041</v>
      </c>
      <c r="P89" s="37">
        <v>79.158574391478794</v>
      </c>
      <c r="Q89" s="37">
        <v>80.855745767278322</v>
      </c>
      <c r="R89" s="37">
        <v>79.632675748421647</v>
      </c>
      <c r="S89" s="37">
        <v>78.907647594621224</v>
      </c>
      <c r="T89" s="37">
        <v>78.721048741494272</v>
      </c>
      <c r="U89" s="37">
        <v>78.721048741494272</v>
      </c>
      <c r="V89" s="37">
        <v>79.831221050531965</v>
      </c>
      <c r="W89" s="37">
        <v>79.831221050531965</v>
      </c>
      <c r="X89" s="37">
        <v>79.316942863790558</v>
      </c>
      <c r="Y89" s="37">
        <v>81.051626678797078</v>
      </c>
      <c r="Z89" s="37">
        <v>81.116786954134639</v>
      </c>
      <c r="AA89" s="37">
        <v>84.052459035779393</v>
      </c>
      <c r="AB89" s="37">
        <v>83.605815456595408</v>
      </c>
      <c r="AC89" s="37">
        <v>83.605815456595408</v>
      </c>
      <c r="AD89" s="37">
        <v>83.4772689618583</v>
      </c>
      <c r="AE89" s="37">
        <v>83.201759268021405</v>
      </c>
      <c r="AF89" s="37">
        <v>87.495018716804509</v>
      </c>
      <c r="AG89" s="37">
        <v>87.499480838051142</v>
      </c>
      <c r="AH89" s="37">
        <v>87.179723566256541</v>
      </c>
      <c r="AI89" s="37">
        <v>87.2355629576128</v>
      </c>
      <c r="AJ89" s="37">
        <v>87.565183609561302</v>
      </c>
      <c r="AK89" s="37">
        <v>92.128390545210664</v>
      </c>
      <c r="AL89" s="37">
        <v>95.13661794388976</v>
      </c>
      <c r="AM89" s="37">
        <v>100</v>
      </c>
      <c r="AN89" s="37">
        <v>99.999999999999957</v>
      </c>
      <c r="AO89" s="37">
        <v>99.999999999999957</v>
      </c>
      <c r="AP89" s="37">
        <v>100.03076593005447</v>
      </c>
      <c r="AQ89" s="37">
        <v>100.56574193967398</v>
      </c>
      <c r="AR89" s="37">
        <v>104.11629001954205</v>
      </c>
      <c r="AS89" s="37">
        <v>104.98279173091639</v>
      </c>
      <c r="AT89" s="37">
        <v>104.11629001954205</v>
      </c>
      <c r="AU89" s="37">
        <v>101.88911571330031</v>
      </c>
      <c r="AV89" s="37">
        <v>101.88911571330031</v>
      </c>
      <c r="AW89" s="37">
        <v>101.88911571330031</v>
      </c>
      <c r="AX89" s="37">
        <v>101.79359214827608</v>
      </c>
      <c r="AY89" s="37">
        <v>101.79359214827608</v>
      </c>
      <c r="AZ89" s="37">
        <v>101.69288851978517</v>
      </c>
      <c r="BA89" s="37">
        <v>101.57096897269641</v>
      </c>
      <c r="BB89" s="37">
        <v>105.99293972390272</v>
      </c>
      <c r="BC89" s="37">
        <v>105.99293972390272</v>
      </c>
      <c r="BD89" s="37">
        <v>114.5541559415591</v>
      </c>
      <c r="BE89" s="37">
        <v>115.7732136850062</v>
      </c>
      <c r="BF89" s="37">
        <v>97.100913024850115</v>
      </c>
      <c r="BG89" s="37">
        <v>97.152113907622052</v>
      </c>
      <c r="BH89" s="37">
        <v>96.576218606382795</v>
      </c>
      <c r="BI89" s="37">
        <v>95.35197378723727</v>
      </c>
      <c r="BJ89" s="37">
        <v>95.302956668544212</v>
      </c>
      <c r="BK89" s="37">
        <v>95.302956668544212</v>
      </c>
      <c r="BL89" s="37">
        <v>94.685343497122986</v>
      </c>
      <c r="BM89" s="37">
        <v>95.259956058157258</v>
      </c>
      <c r="BN89" s="37">
        <v>95.614381050451058</v>
      </c>
      <c r="BO89" s="37">
        <v>97.381620660792123</v>
      </c>
      <c r="BP89" s="37">
        <v>97.137814217782548</v>
      </c>
      <c r="BQ89" s="37">
        <v>97.699217847529269</v>
      </c>
      <c r="BR89" s="37">
        <v>99.032815830418372</v>
      </c>
      <c r="BS89" s="37">
        <v>99.114004234844046</v>
      </c>
      <c r="BT89" s="37">
        <v>99.060680703179997</v>
      </c>
      <c r="BU89" s="37">
        <v>98.863243737392509</v>
      </c>
      <c r="BV89" s="37">
        <v>98.569238310764163</v>
      </c>
      <c r="BW89" s="37">
        <v>98.405801977419131</v>
      </c>
      <c r="BX89" s="37">
        <v>99.907661669018239</v>
      </c>
      <c r="BY89" s="37">
        <v>98.422791665989479</v>
      </c>
      <c r="BZ89" s="37">
        <v>98.040576568057745</v>
      </c>
      <c r="CA89" s="37">
        <v>98.520487676665752</v>
      </c>
      <c r="CB89" s="37">
        <v>98.299118109263802</v>
      </c>
      <c r="CC89" s="37">
        <v>98.011184781129501</v>
      </c>
      <c r="CD89" s="37">
        <v>99.027821528038345</v>
      </c>
      <c r="CE89" s="37">
        <v>98.679061037329816</v>
      </c>
      <c r="CF89" s="37">
        <v>98.889837193207953</v>
      </c>
      <c r="CG89" s="72">
        <f t="shared" si="2"/>
        <v>0.2135976504664967</v>
      </c>
      <c r="CH89" s="72">
        <f t="shared" si="3"/>
        <v>-0.17246349284025086</v>
      </c>
    </row>
    <row r="90" spans="1:86" s="36" customFormat="1" ht="13">
      <c r="A90" s="3" t="s">
        <v>68</v>
      </c>
      <c r="B90" s="35">
        <v>2.2889272967563432</v>
      </c>
      <c r="C90" s="35">
        <v>132.62036551841973</v>
      </c>
      <c r="D90" s="35">
        <v>119.87358288956369</v>
      </c>
      <c r="E90" s="35">
        <v>96.916020519148731</v>
      </c>
      <c r="F90" s="35">
        <v>83.937682101355975</v>
      </c>
      <c r="G90" s="35">
        <v>81.920268344207258</v>
      </c>
      <c r="H90" s="35">
        <v>74.323164599046692</v>
      </c>
      <c r="I90" s="35">
        <v>67.388030178772709</v>
      </c>
      <c r="J90" s="35">
        <v>65.814624414348458</v>
      </c>
      <c r="K90" s="35">
        <v>59.681693715745901</v>
      </c>
      <c r="L90" s="35">
        <v>62.444104389400373</v>
      </c>
      <c r="M90" s="35">
        <v>45.60617564926438</v>
      </c>
      <c r="N90" s="35">
        <v>42.164200420924267</v>
      </c>
      <c r="O90" s="35">
        <v>50.075479486239331</v>
      </c>
      <c r="P90" s="35">
        <v>40.382723377193145</v>
      </c>
      <c r="Q90" s="35">
        <v>72.785520024021849</v>
      </c>
      <c r="R90" s="35">
        <v>72.880734971640408</v>
      </c>
      <c r="S90" s="35">
        <v>72.97006236753522</v>
      </c>
      <c r="T90" s="35">
        <v>72.934540643159238</v>
      </c>
      <c r="U90" s="35">
        <v>72.097533218307163</v>
      </c>
      <c r="V90" s="35">
        <v>73.273010567915364</v>
      </c>
      <c r="W90" s="35">
        <v>70.883352054604856</v>
      </c>
      <c r="X90" s="35">
        <v>75.822074301953123</v>
      </c>
      <c r="Y90" s="35">
        <v>75.918452530991274</v>
      </c>
      <c r="Z90" s="35">
        <v>75.850254720690401</v>
      </c>
      <c r="AA90" s="35">
        <v>75.380970990601128</v>
      </c>
      <c r="AB90" s="35">
        <v>75.707996640961071</v>
      </c>
      <c r="AC90" s="35">
        <v>78.097724127336562</v>
      </c>
      <c r="AD90" s="35">
        <v>82.904874663783119</v>
      </c>
      <c r="AE90" s="35">
        <v>91.801502684642244</v>
      </c>
      <c r="AF90" s="35">
        <v>93.320421472092448</v>
      </c>
      <c r="AG90" s="35">
        <v>93.634571803876455</v>
      </c>
      <c r="AH90" s="35">
        <v>96.147971971484566</v>
      </c>
      <c r="AI90" s="35">
        <v>96.397161990093721</v>
      </c>
      <c r="AJ90" s="35">
        <v>96.780300527030576</v>
      </c>
      <c r="AK90" s="35">
        <v>97.60991339361604</v>
      </c>
      <c r="AL90" s="35">
        <v>99.999999999999986</v>
      </c>
      <c r="AM90" s="35">
        <v>100</v>
      </c>
      <c r="AN90" s="35">
        <v>100.33903286922684</v>
      </c>
      <c r="AO90" s="35">
        <v>100.92416144420021</v>
      </c>
      <c r="AP90" s="35">
        <v>113.40750733426168</v>
      </c>
      <c r="AQ90" s="35">
        <v>115.10850444087728</v>
      </c>
      <c r="AR90" s="35">
        <v>118.66230418818694</v>
      </c>
      <c r="AS90" s="35">
        <v>123.47824239050927</v>
      </c>
      <c r="AT90" s="35">
        <v>118.66230418818694</v>
      </c>
      <c r="AU90" s="35">
        <v>115.65382257903376</v>
      </c>
      <c r="AV90" s="35">
        <v>116.36561942955329</v>
      </c>
      <c r="AW90" s="35">
        <v>115.65382257903376</v>
      </c>
      <c r="AX90" s="35">
        <v>115.57059613317327</v>
      </c>
      <c r="AY90" s="35">
        <v>115.49475163960713</v>
      </c>
      <c r="AZ90" s="35">
        <v>115.55528570313268</v>
      </c>
      <c r="BA90" s="35">
        <v>115.55528570313268</v>
      </c>
      <c r="BB90" s="35">
        <v>118.26125825954257</v>
      </c>
      <c r="BC90" s="35">
        <v>118.26125825954257</v>
      </c>
      <c r="BD90" s="35">
        <v>119.98505878794222</v>
      </c>
      <c r="BE90" s="35">
        <v>120.01409287651218</v>
      </c>
      <c r="BF90" s="35">
        <v>106.64138697973803</v>
      </c>
      <c r="BG90" s="35">
        <v>106.6432868684205</v>
      </c>
      <c r="BH90" s="35">
        <v>106.31772258585042</v>
      </c>
      <c r="BI90" s="35">
        <v>106.13180421133899</v>
      </c>
      <c r="BJ90" s="35">
        <v>106.12590012104612</v>
      </c>
      <c r="BK90" s="35">
        <v>106.12590012104612</v>
      </c>
      <c r="BL90" s="35">
        <v>105.97305490876555</v>
      </c>
      <c r="BM90" s="35">
        <v>105.97305490876555</v>
      </c>
      <c r="BN90" s="35">
        <v>106.05748852739322</v>
      </c>
      <c r="BO90" s="35">
        <v>106.33602897589299</v>
      </c>
      <c r="BP90" s="35">
        <v>106.58662673142726</v>
      </c>
      <c r="BQ90" s="35">
        <v>106.3459955375079</v>
      </c>
      <c r="BR90" s="35">
        <v>126.67235444299799</v>
      </c>
      <c r="BS90" s="35">
        <v>126.67235444299799</v>
      </c>
      <c r="BT90" s="35">
        <v>126.67235444299799</v>
      </c>
      <c r="BU90" s="35">
        <v>126.63322644434506</v>
      </c>
      <c r="BV90" s="35">
        <v>126.63322644434506</v>
      </c>
      <c r="BW90" s="35">
        <v>126.63322644434506</v>
      </c>
      <c r="BX90" s="35">
        <v>126.81112550553117</v>
      </c>
      <c r="BY90" s="35">
        <v>126.72081358775863</v>
      </c>
      <c r="BZ90" s="35">
        <v>126.68189419577332</v>
      </c>
      <c r="CA90" s="35">
        <v>126.79785704157348</v>
      </c>
      <c r="CB90" s="35">
        <v>126.73365476730982</v>
      </c>
      <c r="CC90" s="35">
        <v>126.7227666601988</v>
      </c>
      <c r="CD90" s="35">
        <v>126.97704736225056</v>
      </c>
      <c r="CE90" s="35">
        <v>127.4555207046164</v>
      </c>
      <c r="CF90" s="35">
        <v>127.48856761552317</v>
      </c>
      <c r="CG90" s="73">
        <f t="shared" si="2"/>
        <v>2.5928191045835547E-2</v>
      </c>
      <c r="CH90" s="73">
        <f t="shared" si="3"/>
        <v>0.6443498868511881</v>
      </c>
    </row>
    <row r="91" spans="1:86">
      <c r="A91" s="1" t="s">
        <v>99</v>
      </c>
      <c r="B91" s="37">
        <v>2.2889272967563432</v>
      </c>
      <c r="C91" s="37">
        <v>132.62036551841973</v>
      </c>
      <c r="D91" s="37">
        <v>119.87358288956369</v>
      </c>
      <c r="E91" s="37">
        <v>96.916020519148731</v>
      </c>
      <c r="F91" s="37">
        <v>83.937682101355975</v>
      </c>
      <c r="G91" s="37">
        <v>81.920268344207258</v>
      </c>
      <c r="H91" s="37">
        <v>74.323164599046692</v>
      </c>
      <c r="I91" s="37">
        <v>67.388030178772709</v>
      </c>
      <c r="J91" s="37">
        <v>65.814624414348458</v>
      </c>
      <c r="K91" s="37">
        <v>59.681693715745901</v>
      </c>
      <c r="L91" s="37">
        <v>62.444104389400373</v>
      </c>
      <c r="M91" s="37">
        <v>45.60617564926438</v>
      </c>
      <c r="N91" s="37">
        <v>42.164200420924267</v>
      </c>
      <c r="O91" s="37">
        <v>50.075479486239331</v>
      </c>
      <c r="P91" s="37">
        <v>40.382723377193145</v>
      </c>
      <c r="Q91" s="37">
        <v>72.785520024021849</v>
      </c>
      <c r="R91" s="37">
        <v>72.880734971640408</v>
      </c>
      <c r="S91" s="37">
        <v>72.97006236753522</v>
      </c>
      <c r="T91" s="37">
        <v>72.934540643159238</v>
      </c>
      <c r="U91" s="37">
        <v>72.097533218307163</v>
      </c>
      <c r="V91" s="37">
        <v>73.273010567915364</v>
      </c>
      <c r="W91" s="37">
        <v>70.883352054604856</v>
      </c>
      <c r="X91" s="37">
        <v>75.822074301953123</v>
      </c>
      <c r="Y91" s="37">
        <v>75.918452530991274</v>
      </c>
      <c r="Z91" s="37">
        <v>75.850254720690401</v>
      </c>
      <c r="AA91" s="37">
        <v>75.380970990601128</v>
      </c>
      <c r="AB91" s="37">
        <v>75.707996640961071</v>
      </c>
      <c r="AC91" s="37">
        <v>78.097724127336562</v>
      </c>
      <c r="AD91" s="37">
        <v>82.904874663783119</v>
      </c>
      <c r="AE91" s="37">
        <v>91.801502684642244</v>
      </c>
      <c r="AF91" s="37">
        <v>93.320421472092448</v>
      </c>
      <c r="AG91" s="37">
        <v>93.634571803876455</v>
      </c>
      <c r="AH91" s="37">
        <v>96.147971971484566</v>
      </c>
      <c r="AI91" s="37">
        <v>96.397161990093721</v>
      </c>
      <c r="AJ91" s="37">
        <v>96.780300527030576</v>
      </c>
      <c r="AK91" s="37">
        <v>97.60991339361604</v>
      </c>
      <c r="AL91" s="37">
        <v>99.999999999999986</v>
      </c>
      <c r="AM91" s="37">
        <v>100</v>
      </c>
      <c r="AN91" s="37">
        <v>100.33903286922684</v>
      </c>
      <c r="AO91" s="37">
        <v>100.92416144420021</v>
      </c>
      <c r="AP91" s="37">
        <v>113.40750733426168</v>
      </c>
      <c r="AQ91" s="37">
        <v>115.10850444087728</v>
      </c>
      <c r="AR91" s="37">
        <v>118.66230418818694</v>
      </c>
      <c r="AS91" s="37">
        <v>123.47824239050927</v>
      </c>
      <c r="AT91" s="37">
        <v>118.66230418818694</v>
      </c>
      <c r="AU91" s="37">
        <v>115.65382257903376</v>
      </c>
      <c r="AV91" s="37">
        <v>116.36561942955329</v>
      </c>
      <c r="AW91" s="37">
        <v>115.65382257903376</v>
      </c>
      <c r="AX91" s="37">
        <v>115.57059613317327</v>
      </c>
      <c r="AY91" s="37">
        <v>115.49475163960713</v>
      </c>
      <c r="AZ91" s="37">
        <v>115.55528570313268</v>
      </c>
      <c r="BA91" s="37">
        <v>115.55528570313268</v>
      </c>
      <c r="BB91" s="37">
        <v>118.26125825954257</v>
      </c>
      <c r="BC91" s="37">
        <v>118.26125825954257</v>
      </c>
      <c r="BD91" s="37">
        <v>119.98505878794222</v>
      </c>
      <c r="BE91" s="37">
        <v>120.01409287651218</v>
      </c>
      <c r="BF91" s="37">
        <v>106.64138697973803</v>
      </c>
      <c r="BG91" s="37">
        <v>106.6432868684205</v>
      </c>
      <c r="BH91" s="37">
        <v>106.31772258585042</v>
      </c>
      <c r="BI91" s="37">
        <v>106.13180421133899</v>
      </c>
      <c r="BJ91" s="37">
        <v>106.12590012104612</v>
      </c>
      <c r="BK91" s="37">
        <v>106.12590012104612</v>
      </c>
      <c r="BL91" s="37">
        <v>105.97305490876555</v>
      </c>
      <c r="BM91" s="37">
        <v>105.97305490876555</v>
      </c>
      <c r="BN91" s="37">
        <v>106.05748852739322</v>
      </c>
      <c r="BO91" s="37">
        <v>106.33602897589299</v>
      </c>
      <c r="BP91" s="37">
        <v>106.58662673142726</v>
      </c>
      <c r="BQ91" s="37">
        <v>106.3459955375079</v>
      </c>
      <c r="BR91" s="37">
        <v>126.67235444299799</v>
      </c>
      <c r="BS91" s="37">
        <v>126.67235444299799</v>
      </c>
      <c r="BT91" s="37">
        <v>126.67235444299799</v>
      </c>
      <c r="BU91" s="37">
        <v>126.63322644434506</v>
      </c>
      <c r="BV91" s="37">
        <v>126.63322644434506</v>
      </c>
      <c r="BW91" s="37">
        <v>126.63322644434506</v>
      </c>
      <c r="BX91" s="37">
        <v>126.81112550553117</v>
      </c>
      <c r="BY91" s="37">
        <v>126.72081358775863</v>
      </c>
      <c r="BZ91" s="37">
        <v>126.68189419577332</v>
      </c>
      <c r="CA91" s="37">
        <v>126.79785704157348</v>
      </c>
      <c r="CB91" s="37">
        <v>126.73365476730982</v>
      </c>
      <c r="CC91" s="37">
        <v>126.7227666601988</v>
      </c>
      <c r="CD91" s="37">
        <v>126.97704736225056</v>
      </c>
      <c r="CE91" s="37">
        <v>127.4555207046164</v>
      </c>
      <c r="CF91" s="37">
        <v>127.48856761552317</v>
      </c>
      <c r="CG91" s="72">
        <f t="shared" si="2"/>
        <v>2.5928191045835547E-2</v>
      </c>
      <c r="CH91" s="72">
        <f t="shared" si="3"/>
        <v>0.6443498868511881</v>
      </c>
    </row>
    <row r="92" spans="1:86" s="36" customFormat="1" ht="13.5" customHeight="1">
      <c r="A92" s="3" t="s">
        <v>69</v>
      </c>
      <c r="B92" s="35">
        <v>2.2688956368227204</v>
      </c>
      <c r="C92" s="35">
        <v>56.978636836561513</v>
      </c>
      <c r="D92" s="35">
        <v>60.101571765549835</v>
      </c>
      <c r="E92" s="35">
        <v>59.56381475077103</v>
      </c>
      <c r="F92" s="35">
        <v>62.337490588270214</v>
      </c>
      <c r="G92" s="35">
        <v>70.626466223032907</v>
      </c>
      <c r="H92" s="35">
        <v>66.297959067041162</v>
      </c>
      <c r="I92" s="35">
        <v>64.936470528061008</v>
      </c>
      <c r="J92" s="35">
        <v>61.612488276444545</v>
      </c>
      <c r="K92" s="35">
        <v>54.934947756405734</v>
      </c>
      <c r="L92" s="35">
        <v>65.486741686622281</v>
      </c>
      <c r="M92" s="35">
        <v>56.363940139214272</v>
      </c>
      <c r="N92" s="35">
        <v>53.475807351233072</v>
      </c>
      <c r="O92" s="35">
        <v>58.062443079268974</v>
      </c>
      <c r="P92" s="35">
        <v>53.134613168378657</v>
      </c>
      <c r="Q92" s="35">
        <v>50.440646228750623</v>
      </c>
      <c r="R92" s="35">
        <v>50.200902275655523</v>
      </c>
      <c r="S92" s="35">
        <v>50.245914062624422</v>
      </c>
      <c r="T92" s="35">
        <v>50.470404633903989</v>
      </c>
      <c r="U92" s="35">
        <v>50.489995363216522</v>
      </c>
      <c r="V92" s="35">
        <v>50.003416522037504</v>
      </c>
      <c r="W92" s="35">
        <v>55.938213748019358</v>
      </c>
      <c r="X92" s="35">
        <v>55.693424868617662</v>
      </c>
      <c r="Y92" s="35">
        <v>55.043758903789787</v>
      </c>
      <c r="Z92" s="35">
        <v>79.766478276438377</v>
      </c>
      <c r="AA92" s="35">
        <v>80.735896694204968</v>
      </c>
      <c r="AB92" s="35">
        <v>81.078400482538143</v>
      </c>
      <c r="AC92" s="35">
        <v>81.095188970260139</v>
      </c>
      <c r="AD92" s="35">
        <v>81.567418812319261</v>
      </c>
      <c r="AE92" s="35">
        <v>81.465450239690526</v>
      </c>
      <c r="AF92" s="35">
        <v>81.532726521586895</v>
      </c>
      <c r="AG92" s="35">
        <v>82.106957416184216</v>
      </c>
      <c r="AH92" s="35">
        <v>92.576493910257398</v>
      </c>
      <c r="AI92" s="35">
        <v>93.078606674922426</v>
      </c>
      <c r="AJ92" s="35">
        <v>93.567457108345678</v>
      </c>
      <c r="AK92" s="35">
        <v>94.291972210697779</v>
      </c>
      <c r="AL92" s="35">
        <v>95.210131957825524</v>
      </c>
      <c r="AM92" s="35">
        <v>100</v>
      </c>
      <c r="AN92" s="35">
        <v>101.77246701001853</v>
      </c>
      <c r="AO92" s="35">
        <v>102.15158592611233</v>
      </c>
      <c r="AP92" s="35">
        <v>102.10152057627394</v>
      </c>
      <c r="AQ92" s="35">
        <v>103.00656025604719</v>
      </c>
      <c r="AR92" s="35">
        <v>103.24548646805704</v>
      </c>
      <c r="AS92" s="35">
        <v>102.87746474724618</v>
      </c>
      <c r="AT92" s="35">
        <v>103.30281278445901</v>
      </c>
      <c r="AU92" s="35">
        <v>100.78366101353934</v>
      </c>
      <c r="AV92" s="35">
        <v>100.47818268245038</v>
      </c>
      <c r="AW92" s="35">
        <v>100.18108218509262</v>
      </c>
      <c r="AX92" s="35">
        <v>100.1542651516132</v>
      </c>
      <c r="AY92" s="35">
        <v>98.814880246974994</v>
      </c>
      <c r="AZ92" s="35">
        <v>98.777388102362821</v>
      </c>
      <c r="BA92" s="35">
        <v>98.778856118110681</v>
      </c>
      <c r="BB92" s="35">
        <v>98.328401332282624</v>
      </c>
      <c r="BC92" s="35">
        <v>97.958392878741492</v>
      </c>
      <c r="BD92" s="35">
        <v>97.72513016206193</v>
      </c>
      <c r="BE92" s="35">
        <v>99.114746757212586</v>
      </c>
      <c r="BF92" s="35">
        <v>92.920693709673401</v>
      </c>
      <c r="BG92" s="35">
        <v>92.574771269805481</v>
      </c>
      <c r="BH92" s="35">
        <v>92.429773664472364</v>
      </c>
      <c r="BI92" s="35">
        <v>91.764691262172789</v>
      </c>
      <c r="BJ92" s="35">
        <v>92.190749169721087</v>
      </c>
      <c r="BK92" s="35">
        <v>92.26089530961309</v>
      </c>
      <c r="BL92" s="35">
        <v>92.18810027642435</v>
      </c>
      <c r="BM92" s="35">
        <v>92.425040201208688</v>
      </c>
      <c r="BN92" s="35">
        <v>93.374525580992312</v>
      </c>
      <c r="BO92" s="35">
        <v>93.161585440759453</v>
      </c>
      <c r="BP92" s="35">
        <v>93.445478701909025</v>
      </c>
      <c r="BQ92" s="35">
        <v>93.321051690097605</v>
      </c>
      <c r="BR92" s="35">
        <v>94.833466081430132</v>
      </c>
      <c r="BS92" s="35">
        <v>95.030204280072653</v>
      </c>
      <c r="BT92" s="35">
        <v>94.792233602088061</v>
      </c>
      <c r="BU92" s="35">
        <v>94.713907287221886</v>
      </c>
      <c r="BV92" s="35">
        <v>94.455253876470408</v>
      </c>
      <c r="BW92" s="35">
        <v>94.347930370846584</v>
      </c>
      <c r="BX92" s="35">
        <v>94.455274852729175</v>
      </c>
      <c r="BY92" s="35">
        <v>95.050975969098914</v>
      </c>
      <c r="BZ92" s="35">
        <v>94.973716689572953</v>
      </c>
      <c r="CA92" s="35">
        <v>95.234380230013201</v>
      </c>
      <c r="CB92" s="35">
        <v>95.178148855691333</v>
      </c>
      <c r="CC92" s="35">
        <v>95.088873420731801</v>
      </c>
      <c r="CD92" s="35">
        <v>95.175338659011999</v>
      </c>
      <c r="CE92" s="35">
        <v>95.159576362768163</v>
      </c>
      <c r="CF92" s="35">
        <v>95.642528131437118</v>
      </c>
      <c r="CG92" s="73">
        <f t="shared" si="2"/>
        <v>0.50751777921733776</v>
      </c>
      <c r="CH92" s="73">
        <f t="shared" si="3"/>
        <v>0.89700864410302472</v>
      </c>
    </row>
    <row r="93" spans="1:86" s="36" customFormat="1" ht="13">
      <c r="A93" s="3" t="s">
        <v>70</v>
      </c>
      <c r="B93" s="35">
        <v>0.36207844130138922</v>
      </c>
      <c r="C93" s="35">
        <v>58.251623173966273</v>
      </c>
      <c r="D93" s="35">
        <v>60.479857521629008</v>
      </c>
      <c r="E93" s="35">
        <v>58.338501504644583</v>
      </c>
      <c r="F93" s="35">
        <v>88.493986794204545</v>
      </c>
      <c r="G93" s="35">
        <v>110.79829255925468</v>
      </c>
      <c r="H93" s="35">
        <v>98.775612532403727</v>
      </c>
      <c r="I93" s="35">
        <v>100.55082825959072</v>
      </c>
      <c r="J93" s="35">
        <v>91.741847397439273</v>
      </c>
      <c r="K93" s="35">
        <v>81.409789078197448</v>
      </c>
      <c r="L93" s="35">
        <v>87.366085288899242</v>
      </c>
      <c r="M93" s="35">
        <v>81.313518061431225</v>
      </c>
      <c r="N93" s="35">
        <v>81.335912994035709</v>
      </c>
      <c r="O93" s="35">
        <v>86.705126630692035</v>
      </c>
      <c r="P93" s="35">
        <v>85.616734530595579</v>
      </c>
      <c r="Q93" s="35">
        <v>82.114291752786642</v>
      </c>
      <c r="R93" s="35">
        <v>80.618413930788748</v>
      </c>
      <c r="S93" s="35">
        <v>81.709278830814696</v>
      </c>
      <c r="T93" s="35">
        <v>81.797915816646068</v>
      </c>
      <c r="U93" s="35">
        <v>81.397956820978123</v>
      </c>
      <c r="V93" s="35">
        <v>82.606259395382963</v>
      </c>
      <c r="W93" s="35">
        <v>82.172653468634849</v>
      </c>
      <c r="X93" s="35">
        <v>82.214673266659275</v>
      </c>
      <c r="Y93" s="35">
        <v>82.488130883735934</v>
      </c>
      <c r="Z93" s="35">
        <v>82.410179629083501</v>
      </c>
      <c r="AA93" s="35">
        <v>84.621508487857511</v>
      </c>
      <c r="AB93" s="35">
        <v>85.461057658555163</v>
      </c>
      <c r="AC93" s="35">
        <v>85.705527903905235</v>
      </c>
      <c r="AD93" s="35">
        <v>85.879863593212974</v>
      </c>
      <c r="AE93" s="35">
        <v>86.356924002017905</v>
      </c>
      <c r="AF93" s="35">
        <v>86.401684375615673</v>
      </c>
      <c r="AG93" s="35">
        <v>88.217458492961484</v>
      </c>
      <c r="AH93" s="35">
        <v>89.214449995355906</v>
      </c>
      <c r="AI93" s="35">
        <v>89.97734357943996</v>
      </c>
      <c r="AJ93" s="35">
        <v>90.558993053969076</v>
      </c>
      <c r="AK93" s="35">
        <v>92.834161194929436</v>
      </c>
      <c r="AL93" s="35">
        <v>93.517408864201386</v>
      </c>
      <c r="AM93" s="35">
        <v>100</v>
      </c>
      <c r="AN93" s="35">
        <v>105.795038996641</v>
      </c>
      <c r="AO93" s="35">
        <v>106.24919605750939</v>
      </c>
      <c r="AP93" s="35">
        <v>107.24662642689823</v>
      </c>
      <c r="AQ93" s="35">
        <v>106.74843486908856</v>
      </c>
      <c r="AR93" s="35">
        <v>106.99210236564107</v>
      </c>
      <c r="AS93" s="35">
        <v>106.22251005125007</v>
      </c>
      <c r="AT93" s="35">
        <v>107.04992226456937</v>
      </c>
      <c r="AU93" s="35">
        <v>104.30629373537678</v>
      </c>
      <c r="AV93" s="35">
        <v>103.97180144928707</v>
      </c>
      <c r="AW93" s="35">
        <v>102.90520958105513</v>
      </c>
      <c r="AX93" s="35">
        <v>102.71414907067593</v>
      </c>
      <c r="AY93" s="35">
        <v>97.773820586702882</v>
      </c>
      <c r="AZ93" s="35">
        <v>96.015568914327204</v>
      </c>
      <c r="BA93" s="35">
        <v>95.940082277380057</v>
      </c>
      <c r="BB93" s="35">
        <v>95.912560059148362</v>
      </c>
      <c r="BC93" s="35">
        <v>96.35991593217841</v>
      </c>
      <c r="BD93" s="35">
        <v>96.936565349755952</v>
      </c>
      <c r="BE93" s="35">
        <v>97.643199049120426</v>
      </c>
      <c r="BF93" s="35">
        <v>94.403657357607031</v>
      </c>
      <c r="BG93" s="35">
        <v>93.428666588072801</v>
      </c>
      <c r="BH93" s="35">
        <v>93.490717761640752</v>
      </c>
      <c r="BI93" s="35">
        <v>91.709452317333984</v>
      </c>
      <c r="BJ93" s="35">
        <v>92.334673463948192</v>
      </c>
      <c r="BK93" s="35">
        <v>92.291461225918056</v>
      </c>
      <c r="BL93" s="35">
        <v>92.669968526976632</v>
      </c>
      <c r="BM93" s="35">
        <v>95.017073302982581</v>
      </c>
      <c r="BN93" s="35">
        <v>95.357999177147619</v>
      </c>
      <c r="BO93" s="35">
        <v>95.156991475199987</v>
      </c>
      <c r="BP93" s="35">
        <v>95.219265226737249</v>
      </c>
      <c r="BQ93" s="35">
        <v>94.578819023392924</v>
      </c>
      <c r="BR93" s="35">
        <v>97.660160988992587</v>
      </c>
      <c r="BS93" s="35">
        <v>97.726655300812922</v>
      </c>
      <c r="BT93" s="35">
        <v>97.879016495357746</v>
      </c>
      <c r="BU93" s="35">
        <v>98.534495369123363</v>
      </c>
      <c r="BV93" s="35">
        <v>98.599997465582888</v>
      </c>
      <c r="BW93" s="35">
        <v>98.493795214120041</v>
      </c>
      <c r="BX93" s="35">
        <v>99.499334892111861</v>
      </c>
      <c r="BY93" s="35">
        <v>99.236079804043214</v>
      </c>
      <c r="BZ93" s="35">
        <v>99.33871242835086</v>
      </c>
      <c r="CA93" s="35">
        <v>99.352412603988924</v>
      </c>
      <c r="CB93" s="35">
        <v>99.150749176263957</v>
      </c>
      <c r="CC93" s="35">
        <v>99.232075594729608</v>
      </c>
      <c r="CD93" s="35">
        <v>99.163767794166446</v>
      </c>
      <c r="CE93" s="35">
        <v>99.298615827036244</v>
      </c>
      <c r="CF93" s="35">
        <v>99.665165955449538</v>
      </c>
      <c r="CG93" s="73">
        <f t="shared" si="2"/>
        <v>0.369139212425452</v>
      </c>
      <c r="CH93" s="73">
        <f t="shared" si="3"/>
        <v>1.8248543191854623</v>
      </c>
    </row>
    <row r="94" spans="1:86">
      <c r="A94" s="1" t="s">
        <v>71</v>
      </c>
      <c r="B94" s="37">
        <v>0.20030886095422637</v>
      </c>
      <c r="C94" s="37">
        <v>55.936570008704059</v>
      </c>
      <c r="D94" s="37">
        <v>58.781786549857621</v>
      </c>
      <c r="E94" s="37">
        <v>56.300270564310246</v>
      </c>
      <c r="F94" s="37">
        <v>86.904472060823579</v>
      </c>
      <c r="G94" s="37">
        <v>121.40646626523055</v>
      </c>
      <c r="H94" s="37">
        <v>110.88984849035953</v>
      </c>
      <c r="I94" s="37">
        <v>110.35398453557221</v>
      </c>
      <c r="J94" s="37">
        <v>102.15213536765962</v>
      </c>
      <c r="K94" s="37">
        <v>88.541619377412005</v>
      </c>
      <c r="L94" s="37">
        <v>82.7105417037926</v>
      </c>
      <c r="M94" s="37">
        <v>78.5257587766407</v>
      </c>
      <c r="N94" s="37">
        <v>80.051840887702838</v>
      </c>
      <c r="O94" s="37">
        <v>82.704908925916428</v>
      </c>
      <c r="P94" s="37">
        <v>82.65028718684502</v>
      </c>
      <c r="Q94" s="37">
        <v>81.366588019893797</v>
      </c>
      <c r="R94" s="37">
        <v>80.860966176986807</v>
      </c>
      <c r="S94" s="37">
        <v>82.661263381121643</v>
      </c>
      <c r="T94" s="37">
        <v>83.075561832675334</v>
      </c>
      <c r="U94" s="37">
        <v>82.965530551496173</v>
      </c>
      <c r="V94" s="37">
        <v>84.164550467586864</v>
      </c>
      <c r="W94" s="37">
        <v>84.064118556660816</v>
      </c>
      <c r="X94" s="37">
        <v>84.174123254165139</v>
      </c>
      <c r="Y94" s="37">
        <v>84.373800802523107</v>
      </c>
      <c r="Z94" s="37">
        <v>84.674735068180084</v>
      </c>
      <c r="AA94" s="37">
        <v>84.81460542704464</v>
      </c>
      <c r="AB94" s="37">
        <v>86.062711143441277</v>
      </c>
      <c r="AC94" s="37">
        <v>86.109418959467277</v>
      </c>
      <c r="AD94" s="37">
        <v>86.244333607459353</v>
      </c>
      <c r="AE94" s="37">
        <v>86.438199630957754</v>
      </c>
      <c r="AF94" s="37">
        <v>86.463380295311566</v>
      </c>
      <c r="AG94" s="37">
        <v>87.265289383793757</v>
      </c>
      <c r="AH94" s="37">
        <v>87.708956889007894</v>
      </c>
      <c r="AI94" s="37">
        <v>88.832352493630623</v>
      </c>
      <c r="AJ94" s="37">
        <v>89.800255312124207</v>
      </c>
      <c r="AK94" s="37">
        <v>92.558083404150082</v>
      </c>
      <c r="AL94" s="37">
        <v>92.78012323006871</v>
      </c>
      <c r="AM94" s="37">
        <v>100</v>
      </c>
      <c r="AN94" s="37">
        <v>107.98338318919615</v>
      </c>
      <c r="AO94" s="37">
        <v>108.6003337242461</v>
      </c>
      <c r="AP94" s="37">
        <v>109.21621154732293</v>
      </c>
      <c r="AQ94" s="37">
        <v>108.87382054407659</v>
      </c>
      <c r="AR94" s="37">
        <v>109.52309660392953</v>
      </c>
      <c r="AS94" s="37">
        <v>108.39172894598673</v>
      </c>
      <c r="AT94" s="37">
        <v>109.56092525201274</v>
      </c>
      <c r="AU94" s="37">
        <v>107.51020921386517</v>
      </c>
      <c r="AV94" s="37">
        <v>107.45869546450932</v>
      </c>
      <c r="AW94" s="37">
        <v>105.69669188739034</v>
      </c>
      <c r="AX94" s="37">
        <v>105.55246235564132</v>
      </c>
      <c r="AY94" s="37">
        <v>96.557339646537173</v>
      </c>
      <c r="AZ94" s="37">
        <v>93.89884312016423</v>
      </c>
      <c r="BA94" s="37">
        <v>93.874061771131466</v>
      </c>
      <c r="BB94" s="37">
        <v>93.91799528172325</v>
      </c>
      <c r="BC94" s="37">
        <v>94.893466257865228</v>
      </c>
      <c r="BD94" s="37">
        <v>95.747679806817246</v>
      </c>
      <c r="BE94" s="37">
        <v>95.978298165506487</v>
      </c>
      <c r="BF94" s="37">
        <v>93.743223072039186</v>
      </c>
      <c r="BG94" s="37">
        <v>91.870113272176113</v>
      </c>
      <c r="BH94" s="37">
        <v>91.989881948713915</v>
      </c>
      <c r="BI94" s="37">
        <v>91.804054418892363</v>
      </c>
      <c r="BJ94" s="37">
        <v>92.390140923550348</v>
      </c>
      <c r="BK94" s="37">
        <v>92.267764538448432</v>
      </c>
      <c r="BL94" s="37">
        <v>92.340528981027333</v>
      </c>
      <c r="BM94" s="37">
        <v>96.457781739494109</v>
      </c>
      <c r="BN94" s="37">
        <v>96.469448641422076</v>
      </c>
      <c r="BO94" s="37">
        <v>96.385089144175609</v>
      </c>
      <c r="BP94" s="37">
        <v>96.941221434193608</v>
      </c>
      <c r="BQ94" s="37">
        <v>95.665702719912474</v>
      </c>
      <c r="BR94" s="37">
        <v>100.31274594959081</v>
      </c>
      <c r="BS94" s="37">
        <v>100.44628597123754</v>
      </c>
      <c r="BT94" s="37">
        <v>100.69160757295107</v>
      </c>
      <c r="BU94" s="37">
        <v>101.1515708652511</v>
      </c>
      <c r="BV94" s="37">
        <v>101.29274761240461</v>
      </c>
      <c r="BW94" s="37">
        <v>101.23896899213247</v>
      </c>
      <c r="BX94" s="37">
        <v>101.57727526008711</v>
      </c>
      <c r="BY94" s="37">
        <v>101.18600226080218</v>
      </c>
      <c r="BZ94" s="37">
        <v>101.14186341749654</v>
      </c>
      <c r="CA94" s="37">
        <v>101.25445175758789</v>
      </c>
      <c r="CB94" s="37">
        <v>100.86387334073851</v>
      </c>
      <c r="CC94" s="37">
        <v>101.04351226830892</v>
      </c>
      <c r="CD94" s="37">
        <v>100.20009726224735</v>
      </c>
      <c r="CE94" s="37">
        <v>100.6216616890585</v>
      </c>
      <c r="CF94" s="37">
        <v>101.20483277998252</v>
      </c>
      <c r="CG94" s="72">
        <f t="shared" si="2"/>
        <v>0.57956813784902295</v>
      </c>
      <c r="CH94" s="72">
        <f t="shared" si="3"/>
        <v>0.50970008266044431</v>
      </c>
    </row>
    <row r="95" spans="1:86" ht="13.5" customHeight="1">
      <c r="A95" s="1" t="s">
        <v>100</v>
      </c>
      <c r="B95" s="37">
        <v>2.9584554588475611E-2</v>
      </c>
      <c r="C95" s="37">
        <v>95.794284678341015</v>
      </c>
      <c r="D95" s="37">
        <v>101.60933000994588</v>
      </c>
      <c r="E95" s="37">
        <v>98.207392381572305</v>
      </c>
      <c r="F95" s="37">
        <v>202.07274106286985</v>
      </c>
      <c r="G95" s="37">
        <v>252.66328015710809</v>
      </c>
      <c r="H95" s="37">
        <v>157.10283394117434</v>
      </c>
      <c r="I95" s="37">
        <v>178.39990625286947</v>
      </c>
      <c r="J95" s="37">
        <v>128.89606441885272</v>
      </c>
      <c r="K95" s="37">
        <v>129.26433886498396</v>
      </c>
      <c r="L95" s="37">
        <v>103.41147109198717</v>
      </c>
      <c r="M95" s="37">
        <v>77.596815197172418</v>
      </c>
      <c r="N95" s="37">
        <v>79.343164886071804</v>
      </c>
      <c r="O95" s="37">
        <v>95.136701715886801</v>
      </c>
      <c r="P95" s="37">
        <v>90.475848803479025</v>
      </c>
      <c r="Q95" s="37">
        <v>88.621654187035389</v>
      </c>
      <c r="R95" s="37">
        <v>88.789786743200864</v>
      </c>
      <c r="S95" s="37">
        <v>89.663098166533828</v>
      </c>
      <c r="T95" s="37">
        <v>89.654897243261587</v>
      </c>
      <c r="U95" s="37">
        <v>91.210624857967446</v>
      </c>
      <c r="V95" s="37">
        <v>92.771356534283498</v>
      </c>
      <c r="W95" s="37">
        <v>92.771356534283498</v>
      </c>
      <c r="X95" s="37">
        <v>92.760422415648762</v>
      </c>
      <c r="Y95" s="37">
        <v>92.760422415648762</v>
      </c>
      <c r="Z95" s="37">
        <v>92.760422415648762</v>
      </c>
      <c r="AA95" s="37">
        <v>92.749625156890048</v>
      </c>
      <c r="AB95" s="37">
        <v>92.749625156890048</v>
      </c>
      <c r="AC95" s="37">
        <v>92.749625156890048</v>
      </c>
      <c r="AD95" s="37">
        <v>92.749625156890048</v>
      </c>
      <c r="AE95" s="37">
        <v>92.749625156890048</v>
      </c>
      <c r="AF95" s="37">
        <v>92.749625156890048</v>
      </c>
      <c r="AG95" s="37">
        <v>92.749625156890048</v>
      </c>
      <c r="AH95" s="37">
        <v>92.749625156890048</v>
      </c>
      <c r="AI95" s="37">
        <v>93.492459658804876</v>
      </c>
      <c r="AJ95" s="37">
        <v>93.492459658804876</v>
      </c>
      <c r="AK95" s="37">
        <v>100</v>
      </c>
      <c r="AL95" s="37">
        <v>100</v>
      </c>
      <c r="AM95" s="37">
        <v>100</v>
      </c>
      <c r="AN95" s="37">
        <v>109.6367268622749</v>
      </c>
      <c r="AO95" s="37">
        <v>109.6367268622749</v>
      </c>
      <c r="AP95" s="37">
        <v>116.94584198642656</v>
      </c>
      <c r="AQ95" s="37">
        <v>116.55670680591111</v>
      </c>
      <c r="AR95" s="37">
        <v>116.55670680591111</v>
      </c>
      <c r="AS95" s="37">
        <v>116.55670680591111</v>
      </c>
      <c r="AT95" s="37">
        <v>116.55670680591111</v>
      </c>
      <c r="AU95" s="37">
        <v>116.55670680591111</v>
      </c>
      <c r="AV95" s="37">
        <v>116.55670680591111</v>
      </c>
      <c r="AW95" s="37">
        <v>116.55670680591111</v>
      </c>
      <c r="AX95" s="37">
        <v>116.55670680591111</v>
      </c>
      <c r="AY95" s="37">
        <v>116.55670680591111</v>
      </c>
      <c r="AZ95" s="37">
        <v>112.50929181170989</v>
      </c>
      <c r="BA95" s="37">
        <v>112.50929181170989</v>
      </c>
      <c r="BB95" s="37">
        <v>112.50929181170989</v>
      </c>
      <c r="BC95" s="37">
        <v>112.50929181170989</v>
      </c>
      <c r="BD95" s="37">
        <v>112.97275208062442</v>
      </c>
      <c r="BE95" s="37">
        <v>112.97275208062442</v>
      </c>
      <c r="BF95" s="37">
        <v>112.22787679218075</v>
      </c>
      <c r="BG95" s="37">
        <v>112.22787679218075</v>
      </c>
      <c r="BH95" s="37">
        <v>112.19026460797102</v>
      </c>
      <c r="BI95" s="37">
        <v>96.563698090151135</v>
      </c>
      <c r="BJ95" s="37">
        <v>96.563698090151135</v>
      </c>
      <c r="BK95" s="37">
        <v>96.563698090151135</v>
      </c>
      <c r="BL95" s="37">
        <v>101.44493997163131</v>
      </c>
      <c r="BM95" s="37">
        <v>101.44493997163131</v>
      </c>
      <c r="BN95" s="37">
        <v>101.86939578741219</v>
      </c>
      <c r="BO95" s="37">
        <v>101.86939578741219</v>
      </c>
      <c r="BP95" s="37">
        <v>99.211365680949811</v>
      </c>
      <c r="BQ95" s="37">
        <v>99.211365680949811</v>
      </c>
      <c r="BR95" s="37">
        <v>99.211365680949811</v>
      </c>
      <c r="BS95" s="37">
        <v>99.211365680949811</v>
      </c>
      <c r="BT95" s="37">
        <v>99.211365680949811</v>
      </c>
      <c r="BU95" s="37">
        <v>104.42809738181678</v>
      </c>
      <c r="BV95" s="37">
        <v>104.42809738181678</v>
      </c>
      <c r="BW95" s="37">
        <v>104.42809738181678</v>
      </c>
      <c r="BX95" s="37">
        <v>107.22692248892984</v>
      </c>
      <c r="BY95" s="37">
        <v>107.07732210785082</v>
      </c>
      <c r="BZ95" s="37">
        <v>107.07732210785082</v>
      </c>
      <c r="CA95" s="37">
        <v>107.07732210785082</v>
      </c>
      <c r="CB95" s="37">
        <v>107.07732210785082</v>
      </c>
      <c r="CC95" s="37">
        <v>107.07732210785082</v>
      </c>
      <c r="CD95" s="37">
        <v>107.07732210785082</v>
      </c>
      <c r="CE95" s="37">
        <v>107.07732210785082</v>
      </c>
      <c r="CF95" s="37">
        <v>107.07732210785082</v>
      </c>
      <c r="CG95" s="72">
        <f t="shared" si="2"/>
        <v>0</v>
      </c>
      <c r="CH95" s="72">
        <f t="shared" si="3"/>
        <v>7.9284831661292117</v>
      </c>
    </row>
    <row r="96" spans="1:86">
      <c r="A96" s="1" t="s">
        <v>166</v>
      </c>
      <c r="B96" s="37">
        <v>4.5817075294876025E-2</v>
      </c>
      <c r="C96" s="37">
        <v>58.503346104108267</v>
      </c>
      <c r="D96" s="37">
        <v>65.783670348535594</v>
      </c>
      <c r="E96" s="37">
        <v>62.839014925580365</v>
      </c>
      <c r="F96" s="37">
        <v>72.507177132077857</v>
      </c>
      <c r="G96" s="37">
        <v>69.72838128193824</v>
      </c>
      <c r="H96" s="37">
        <v>62.32652309699467</v>
      </c>
      <c r="I96" s="37">
        <v>66.030650280596689</v>
      </c>
      <c r="J96" s="37">
        <v>62.357621127105887</v>
      </c>
      <c r="K96" s="37">
        <v>57.263732110068531</v>
      </c>
      <c r="L96" s="37">
        <v>77.128200112636918</v>
      </c>
      <c r="M96" s="37">
        <v>69.03512849970005</v>
      </c>
      <c r="N96" s="37">
        <v>66.497052754060476</v>
      </c>
      <c r="O96" s="37">
        <v>70.531956926219806</v>
      </c>
      <c r="P96" s="37">
        <v>69.041496201434995</v>
      </c>
      <c r="Q96" s="37">
        <v>68.618278247796212</v>
      </c>
      <c r="R96" s="37">
        <v>69.173116155306516</v>
      </c>
      <c r="S96" s="37">
        <v>69.069967730396868</v>
      </c>
      <c r="T96" s="37">
        <v>69.440088176624897</v>
      </c>
      <c r="U96" s="37">
        <v>69.689776520441981</v>
      </c>
      <c r="V96" s="37">
        <v>70.58412939030201</v>
      </c>
      <c r="W96" s="37">
        <v>70.420419444078931</v>
      </c>
      <c r="X96" s="37">
        <v>70.391859776951208</v>
      </c>
      <c r="Y96" s="37">
        <v>71.297581217342724</v>
      </c>
      <c r="Z96" s="37">
        <v>70.359492710420625</v>
      </c>
      <c r="AA96" s="37">
        <v>73.303946761313767</v>
      </c>
      <c r="AB96" s="37">
        <v>73.315996193155129</v>
      </c>
      <c r="AC96" s="37">
        <v>73.919581190970788</v>
      </c>
      <c r="AD96" s="37">
        <v>74.634073838100804</v>
      </c>
      <c r="AE96" s="37">
        <v>77.322688489121347</v>
      </c>
      <c r="AF96" s="37">
        <v>77.322688489121347</v>
      </c>
      <c r="AG96" s="37">
        <v>80.27525405532262</v>
      </c>
      <c r="AH96" s="37">
        <v>82.194476474914183</v>
      </c>
      <c r="AI96" s="37">
        <v>82.722355053933128</v>
      </c>
      <c r="AJ96" s="37">
        <v>82.818903184733415</v>
      </c>
      <c r="AK96" s="37">
        <v>85.7000490893235</v>
      </c>
      <c r="AL96" s="37">
        <v>86.280453405184872</v>
      </c>
      <c r="AM96" s="37">
        <v>100</v>
      </c>
      <c r="AN96" s="37">
        <v>101.32641480585343</v>
      </c>
      <c r="AO96" s="37">
        <v>101.32641480585343</v>
      </c>
      <c r="AP96" s="37">
        <v>101.32641480585343</v>
      </c>
      <c r="AQ96" s="37">
        <v>97.603741632083668</v>
      </c>
      <c r="AR96" s="37">
        <v>98.142180119849357</v>
      </c>
      <c r="AS96" s="37">
        <v>95.422094175723899</v>
      </c>
      <c r="AT96" s="37">
        <v>98.142180119849357</v>
      </c>
      <c r="AU96" s="37">
        <v>91.250491394995478</v>
      </c>
      <c r="AV96" s="37">
        <v>89.508274941433839</v>
      </c>
      <c r="AW96" s="37">
        <v>88.771633889998469</v>
      </c>
      <c r="AX96" s="37">
        <v>87.892301494544327</v>
      </c>
      <c r="AY96" s="37">
        <v>88.176395294215254</v>
      </c>
      <c r="AZ96" s="37">
        <v>88.616492787875018</v>
      </c>
      <c r="BA96" s="37">
        <v>88.128287028269455</v>
      </c>
      <c r="BB96" s="37">
        <v>87.718713234611073</v>
      </c>
      <c r="BC96" s="37">
        <v>87.718713234611073</v>
      </c>
      <c r="BD96" s="37">
        <v>85.929088156617169</v>
      </c>
      <c r="BE96" s="37">
        <v>90.505153441085511</v>
      </c>
      <c r="BF96" s="37">
        <v>97.75313114043108</v>
      </c>
      <c r="BG96" s="37">
        <v>101.20594820030101</v>
      </c>
      <c r="BH96" s="37">
        <v>100.68025501313865</v>
      </c>
      <c r="BI96" s="37">
        <v>96.835730944079316</v>
      </c>
      <c r="BJ96" s="37">
        <v>97.551908988126357</v>
      </c>
      <c r="BK96" s="37">
        <v>97.709629048868635</v>
      </c>
      <c r="BL96" s="37">
        <v>97.499797684961663</v>
      </c>
      <c r="BM96" s="37">
        <v>97.600154656487092</v>
      </c>
      <c r="BN96" s="37">
        <v>98.01005109027588</v>
      </c>
      <c r="BO96" s="37">
        <v>97.200662461124182</v>
      </c>
      <c r="BP96" s="37">
        <v>97.297878044045163</v>
      </c>
      <c r="BQ96" s="37">
        <v>97.719035751899071</v>
      </c>
      <c r="BR96" s="37">
        <v>97.719035751899071</v>
      </c>
      <c r="BS96" s="37">
        <v>97.711536523379394</v>
      </c>
      <c r="BT96" s="37">
        <v>97.811860757288599</v>
      </c>
      <c r="BU96" s="37">
        <v>97.272389499058249</v>
      </c>
      <c r="BV96" s="37">
        <v>97.144168286007286</v>
      </c>
      <c r="BW96" s="37">
        <v>97.537503596865633</v>
      </c>
      <c r="BX96" s="37">
        <v>102.19769852522242</v>
      </c>
      <c r="BY96" s="37">
        <v>101.92448853915074</v>
      </c>
      <c r="BZ96" s="37">
        <v>102.98656234058075</v>
      </c>
      <c r="CA96" s="37">
        <v>102.90207370622254</v>
      </c>
      <c r="CB96" s="37">
        <v>102.90338770192072</v>
      </c>
      <c r="CC96" s="37">
        <v>102.90338770192072</v>
      </c>
      <c r="CD96" s="37">
        <v>102.62989253756602</v>
      </c>
      <c r="CE96" s="37">
        <v>102.62989253756602</v>
      </c>
      <c r="CF96" s="37">
        <v>102.63378344627313</v>
      </c>
      <c r="CG96" s="72">
        <f t="shared" si="2"/>
        <v>3.7912041130425678E-3</v>
      </c>
      <c r="CH96" s="72">
        <f t="shared" si="3"/>
        <v>4.9297934336917564</v>
      </c>
    </row>
    <row r="97" spans="1:86">
      <c r="A97" s="1" t="s">
        <v>165</v>
      </c>
      <c r="B97" s="37">
        <v>8.6367950463811169E-2</v>
      </c>
      <c r="C97" s="37">
        <v>55.982087026186974</v>
      </c>
      <c r="D97" s="37">
        <v>53.495643373015447</v>
      </c>
      <c r="E97" s="37">
        <v>52.803964208057998</v>
      </c>
      <c r="F97" s="37">
        <v>77.562516030019623</v>
      </c>
      <c r="G97" s="37">
        <v>78.624773155456239</v>
      </c>
      <c r="H97" s="37">
        <v>77.483307853977905</v>
      </c>
      <c r="I97" s="37">
        <v>79.735796247444782</v>
      </c>
      <c r="J97" s="37">
        <v>75.05676142763744</v>
      </c>
      <c r="K97" s="37">
        <v>67.533427863174481</v>
      </c>
      <c r="L97" s="37">
        <v>100.15727399290722</v>
      </c>
      <c r="M97" s="37">
        <v>94.761120643528173</v>
      </c>
      <c r="N97" s="37">
        <v>92.247908489783612</v>
      </c>
      <c r="O97" s="37">
        <v>102.51225069413502</v>
      </c>
      <c r="P97" s="37">
        <v>99.943573179619278</v>
      </c>
      <c r="Q97" s="37">
        <v>89.398083007799315</v>
      </c>
      <c r="R97" s="37">
        <v>84.229587848384568</v>
      </c>
      <c r="S97" s="37">
        <v>84.32342424656008</v>
      </c>
      <c r="T97" s="37">
        <v>83.532653294150919</v>
      </c>
      <c r="U97" s="37">
        <v>81.738464539245015</v>
      </c>
      <c r="V97" s="37">
        <v>83.057132745102578</v>
      </c>
      <c r="W97" s="37">
        <v>81.626378771234229</v>
      </c>
      <c r="X97" s="37">
        <v>81.557024550431095</v>
      </c>
      <c r="Y97" s="37">
        <v>81.735523709108818</v>
      </c>
      <c r="Z97" s="37">
        <v>81.199150174561296</v>
      </c>
      <c r="AA97" s="37">
        <v>88.291291963867067</v>
      </c>
      <c r="AB97" s="37">
        <v>88.770646465400873</v>
      </c>
      <c r="AC97" s="37">
        <v>89.340792942744571</v>
      </c>
      <c r="AD97" s="37">
        <v>89.367331636823835</v>
      </c>
      <c r="AE97" s="37">
        <v>89.474582726262753</v>
      </c>
      <c r="AF97" s="37">
        <v>89.596471938161102</v>
      </c>
      <c r="AG97" s="37">
        <v>93.55198458788432</v>
      </c>
      <c r="AH97" s="37">
        <v>95.564747686209756</v>
      </c>
      <c r="AI97" s="37">
        <v>95.614181606649367</v>
      </c>
      <c r="AJ97" s="37">
        <v>95.661968659885233</v>
      </c>
      <c r="AK97" s="37">
        <v>95.661968659885233</v>
      </c>
      <c r="AL97" s="37">
        <v>97.604721758755375</v>
      </c>
      <c r="AM97" s="37">
        <v>100</v>
      </c>
      <c r="AN97" s="37">
        <v>101.77433381514051</v>
      </c>
      <c r="AO97" s="37">
        <v>102.24742390868643</v>
      </c>
      <c r="AP97" s="37">
        <v>102.49688372251642</v>
      </c>
      <c r="AQ97" s="37">
        <v>103.31054106709497</v>
      </c>
      <c r="AR97" s="37">
        <v>102.54059484254124</v>
      </c>
      <c r="AS97" s="37">
        <v>103.38114464569639</v>
      </c>
      <c r="AT97" s="37">
        <v>102.6952578326833</v>
      </c>
      <c r="AU97" s="37">
        <v>99.605279143024404</v>
      </c>
      <c r="AV97" s="37">
        <v>99.246691003342562</v>
      </c>
      <c r="AW97" s="37">
        <v>99.252546727508957</v>
      </c>
      <c r="AX97" s="37">
        <v>99.252546727508957</v>
      </c>
      <c r="AY97" s="37">
        <v>99.252546727508957</v>
      </c>
      <c r="AZ97" s="37">
        <v>99.200124225383661</v>
      </c>
      <c r="BA97" s="37">
        <v>99.200124225383661</v>
      </c>
      <c r="BB97" s="37">
        <v>99.200124225383661</v>
      </c>
      <c r="BC97" s="37">
        <v>98.813203351011722</v>
      </c>
      <c r="BD97" s="37">
        <v>100.04016196291884</v>
      </c>
      <c r="BE97" s="37">
        <v>100.04016196291884</v>
      </c>
      <c r="BF97" s="37">
        <v>88.052993217237315</v>
      </c>
      <c r="BG97" s="37">
        <v>86.478096208051994</v>
      </c>
      <c r="BH97" s="37">
        <v>86.752215588668903</v>
      </c>
      <c r="BI97" s="37">
        <v>87.10784454560094</v>
      </c>
      <c r="BJ97" s="37">
        <v>87.989741062635318</v>
      </c>
      <c r="BK97" s="37">
        <v>88.008736333554737</v>
      </c>
      <c r="BL97" s="37">
        <v>87.866073037052374</v>
      </c>
      <c r="BM97" s="37">
        <v>88.103612141862016</v>
      </c>
      <c r="BN97" s="37">
        <v>89.142971450222291</v>
      </c>
      <c r="BO97" s="37">
        <v>88.925312228936463</v>
      </c>
      <c r="BP97" s="37">
        <v>88.755483727923291</v>
      </c>
      <c r="BQ97" s="37">
        <v>88.805383294883612</v>
      </c>
      <c r="BR97" s="37">
        <v>90.945570237914282</v>
      </c>
      <c r="BS97" s="37">
        <v>90.918598425820818</v>
      </c>
      <c r="BT97" s="37">
        <v>90.935156075299687</v>
      </c>
      <c r="BU97" s="37">
        <v>91.115574357243617</v>
      </c>
      <c r="BV97" s="37">
        <v>91.13077287171798</v>
      </c>
      <c r="BW97" s="37">
        <v>90.601610319981432</v>
      </c>
      <c r="BX97" s="37">
        <v>90.601610319981432</v>
      </c>
      <c r="BY97" s="37">
        <v>90.601610319981432</v>
      </c>
      <c r="BZ97" s="37">
        <v>90.570827451426737</v>
      </c>
      <c r="CA97" s="37">
        <v>90.41196201900425</v>
      </c>
      <c r="CB97" s="37">
        <v>90.471684806759512</v>
      </c>
      <c r="CC97" s="37">
        <v>90.396000179592889</v>
      </c>
      <c r="CD97" s="37">
        <v>92.210810707289269</v>
      </c>
      <c r="CE97" s="37">
        <v>91.798417864712405</v>
      </c>
      <c r="CF97" s="37">
        <v>91.980514256355704</v>
      </c>
      <c r="CG97" s="72">
        <f t="shared" si="2"/>
        <v>0.1983655011480181</v>
      </c>
      <c r="CH97" s="72">
        <f t="shared" si="3"/>
        <v>1.1495643997030243</v>
      </c>
    </row>
    <row r="98" spans="1:86" s="36" customFormat="1" ht="13.5" customHeight="1">
      <c r="A98" s="3" t="s">
        <v>72</v>
      </c>
      <c r="B98" s="35">
        <v>0.55834148782131954</v>
      </c>
      <c r="C98" s="35">
        <v>66.393550444640965</v>
      </c>
      <c r="D98" s="35">
        <v>71.63146013794524</v>
      </c>
      <c r="E98" s="35">
        <v>66.894305339337237</v>
      </c>
      <c r="F98" s="35">
        <v>81.442818655434479</v>
      </c>
      <c r="G98" s="35">
        <v>95.384194715284053</v>
      </c>
      <c r="H98" s="35">
        <v>83.687107926803137</v>
      </c>
      <c r="I98" s="35">
        <v>80.830179387301783</v>
      </c>
      <c r="J98" s="35">
        <v>73.398297484640366</v>
      </c>
      <c r="K98" s="35">
        <v>62.571877002976819</v>
      </c>
      <c r="L98" s="35">
        <v>86.241192766682047</v>
      </c>
      <c r="M98" s="35">
        <v>90.300300987059103</v>
      </c>
      <c r="N98" s="35">
        <v>81.115362350070328</v>
      </c>
      <c r="O98" s="35">
        <v>92.91281984916364</v>
      </c>
      <c r="P98" s="35">
        <v>83.376591029290367</v>
      </c>
      <c r="Q98" s="35">
        <v>82.650479376073577</v>
      </c>
      <c r="R98" s="35">
        <v>82.79029221897099</v>
      </c>
      <c r="S98" s="35">
        <v>81.832714805977943</v>
      </c>
      <c r="T98" s="35">
        <v>81.77223415306014</v>
      </c>
      <c r="U98" s="35">
        <v>82.501989809550977</v>
      </c>
      <c r="V98" s="35">
        <v>84.146533752669569</v>
      </c>
      <c r="W98" s="35">
        <v>82.402243513296284</v>
      </c>
      <c r="X98" s="35">
        <v>82.496141628017526</v>
      </c>
      <c r="Y98" s="35">
        <v>79.87702673045456</v>
      </c>
      <c r="Z98" s="35">
        <v>80.520843540481735</v>
      </c>
      <c r="AA98" s="35">
        <v>82.330271120850256</v>
      </c>
      <c r="AB98" s="35">
        <v>82.840520543595019</v>
      </c>
      <c r="AC98" s="35">
        <v>82.376120857110607</v>
      </c>
      <c r="AD98" s="35">
        <v>83.607310137032471</v>
      </c>
      <c r="AE98" s="35">
        <v>83.653631981238632</v>
      </c>
      <c r="AF98" s="35">
        <v>83.775269739626097</v>
      </c>
      <c r="AG98" s="35">
        <v>84.546060724847152</v>
      </c>
      <c r="AH98" s="35">
        <v>84.528007402236938</v>
      </c>
      <c r="AI98" s="35">
        <v>85.712957207806824</v>
      </c>
      <c r="AJ98" s="35">
        <v>87.398990741287903</v>
      </c>
      <c r="AK98" s="35">
        <v>88.273701647290565</v>
      </c>
      <c r="AL98" s="35">
        <v>90.342950648689211</v>
      </c>
      <c r="AM98" s="35">
        <v>100</v>
      </c>
      <c r="AN98" s="35">
        <v>101.85482408467219</v>
      </c>
      <c r="AO98" s="35">
        <v>102.33485107930711</v>
      </c>
      <c r="AP98" s="35">
        <v>102.12338096827575</v>
      </c>
      <c r="AQ98" s="35">
        <v>102.4209256916714</v>
      </c>
      <c r="AR98" s="35">
        <v>102.33366657174886</v>
      </c>
      <c r="AS98" s="35">
        <v>100.4698483146873</v>
      </c>
      <c r="AT98" s="35">
        <v>102.52912417728214</v>
      </c>
      <c r="AU98" s="35">
        <v>100.21368464617072</v>
      </c>
      <c r="AV98" s="35">
        <v>99.348117438732672</v>
      </c>
      <c r="AW98" s="35">
        <v>99.142869874575183</v>
      </c>
      <c r="AX98" s="35">
        <v>99.142869874575183</v>
      </c>
      <c r="AY98" s="35">
        <v>98.696731584313895</v>
      </c>
      <c r="AZ98" s="35">
        <v>98.709512508000344</v>
      </c>
      <c r="BA98" s="35">
        <v>98.954978880828008</v>
      </c>
      <c r="BB98" s="35">
        <v>97.271120393727628</v>
      </c>
      <c r="BC98" s="35">
        <v>96.976440946617799</v>
      </c>
      <c r="BD98" s="35">
        <v>97.616158944228076</v>
      </c>
      <c r="BE98" s="35">
        <v>99.448057448812236</v>
      </c>
      <c r="BF98" s="35">
        <v>87.322976878965719</v>
      </c>
      <c r="BG98" s="35">
        <v>86.041446993955546</v>
      </c>
      <c r="BH98" s="35">
        <v>85.4307635434118</v>
      </c>
      <c r="BI98" s="35">
        <v>84.6900539065809</v>
      </c>
      <c r="BJ98" s="35">
        <v>85.992766998996416</v>
      </c>
      <c r="BK98" s="35">
        <v>86.204389594965136</v>
      </c>
      <c r="BL98" s="35">
        <v>85.726465749856615</v>
      </c>
      <c r="BM98" s="35">
        <v>86.170655876093235</v>
      </c>
      <c r="BN98" s="35">
        <v>87.893778197147938</v>
      </c>
      <c r="BO98" s="35">
        <v>87.461972491583779</v>
      </c>
      <c r="BP98" s="35">
        <v>87.550543579504662</v>
      </c>
      <c r="BQ98" s="35">
        <v>87.916855673649295</v>
      </c>
      <c r="BR98" s="35">
        <v>91.918223013516709</v>
      </c>
      <c r="BS98" s="35">
        <v>93.308253638254868</v>
      </c>
      <c r="BT98" s="35">
        <v>92.388296993047788</v>
      </c>
      <c r="BU98" s="35">
        <v>92.494417931676281</v>
      </c>
      <c r="BV98" s="35">
        <v>91.971336706764333</v>
      </c>
      <c r="BW98" s="35">
        <v>91.415453604064695</v>
      </c>
      <c r="BX98" s="35">
        <v>91.089332500547954</v>
      </c>
      <c r="BY98" s="35">
        <v>91.17166409239131</v>
      </c>
      <c r="BZ98" s="35">
        <v>91.076151844318986</v>
      </c>
      <c r="CA98" s="35">
        <v>91.298747922729845</v>
      </c>
      <c r="CB98" s="35">
        <v>91.228599315989925</v>
      </c>
      <c r="CC98" s="35">
        <v>91.231525754442217</v>
      </c>
      <c r="CD98" s="35">
        <v>90.882699156666447</v>
      </c>
      <c r="CE98" s="35">
        <v>90.49492056844673</v>
      </c>
      <c r="CF98" s="35">
        <v>90.692712844520656</v>
      </c>
      <c r="CG98" s="73">
        <f t="shared" si="2"/>
        <v>0.21856726856212561</v>
      </c>
      <c r="CH98" s="73">
        <f t="shared" si="3"/>
        <v>-1.8352802288960106</v>
      </c>
    </row>
    <row r="99" spans="1:86">
      <c r="A99" s="1" t="s">
        <v>164</v>
      </c>
      <c r="B99" s="37">
        <v>7.1890148286944719E-2</v>
      </c>
      <c r="C99" s="37">
        <v>71.148248426759451</v>
      </c>
      <c r="D99" s="37">
        <v>76.358608425535081</v>
      </c>
      <c r="E99" s="37">
        <v>76.466297305088034</v>
      </c>
      <c r="F99" s="37">
        <v>108.13499107914586</v>
      </c>
      <c r="G99" s="37">
        <v>117.5794380393753</v>
      </c>
      <c r="H99" s="37">
        <v>108.37673479713102</v>
      </c>
      <c r="I99" s="37">
        <v>107.13688046878302</v>
      </c>
      <c r="J99" s="37">
        <v>84.29487876336205</v>
      </c>
      <c r="K99" s="37">
        <v>76.784172234665206</v>
      </c>
      <c r="L99" s="37">
        <v>106.68388015113688</v>
      </c>
      <c r="M99" s="37">
        <v>88.38339590112605</v>
      </c>
      <c r="N99" s="37">
        <v>81.344616452029655</v>
      </c>
      <c r="O99" s="37">
        <v>96.273821503069271</v>
      </c>
      <c r="P99" s="37">
        <v>93.365598180216509</v>
      </c>
      <c r="Q99" s="37">
        <v>91.82206477955728</v>
      </c>
      <c r="R99" s="37">
        <v>91.730321418800202</v>
      </c>
      <c r="S99" s="37">
        <v>88.348491467281335</v>
      </c>
      <c r="T99" s="37">
        <v>88.345567390446618</v>
      </c>
      <c r="U99" s="37">
        <v>90.220257749252085</v>
      </c>
      <c r="V99" s="37">
        <v>91.835184866688309</v>
      </c>
      <c r="W99" s="37">
        <v>91.826308630625263</v>
      </c>
      <c r="X99" s="37">
        <v>91.917136453304977</v>
      </c>
      <c r="Y99" s="37">
        <v>91.935879184720193</v>
      </c>
      <c r="Z99" s="37">
        <v>91.967664416516342</v>
      </c>
      <c r="AA99" s="37">
        <v>92.154434784079399</v>
      </c>
      <c r="AB99" s="37">
        <v>92.190407913987087</v>
      </c>
      <c r="AC99" s="37">
        <v>92.204469116955721</v>
      </c>
      <c r="AD99" s="37">
        <v>94.837299309132732</v>
      </c>
      <c r="AE99" s="37">
        <v>94.955656926531859</v>
      </c>
      <c r="AF99" s="37">
        <v>94.955656926531859</v>
      </c>
      <c r="AG99" s="37">
        <v>94.98412472930535</v>
      </c>
      <c r="AH99" s="37">
        <v>95.134514992603144</v>
      </c>
      <c r="AI99" s="37">
        <v>95.134514992905267</v>
      </c>
      <c r="AJ99" s="37">
        <v>95.134514992905267</v>
      </c>
      <c r="AK99" s="37">
        <v>95.786668645798741</v>
      </c>
      <c r="AL99" s="37">
        <v>96.544861960941631</v>
      </c>
      <c r="AM99" s="37">
        <v>100</v>
      </c>
      <c r="AN99" s="37">
        <v>100.00000000000001</v>
      </c>
      <c r="AO99" s="37">
        <v>100.27840363340071</v>
      </c>
      <c r="AP99" s="37">
        <v>99.633751912829311</v>
      </c>
      <c r="AQ99" s="37">
        <v>99.646773798338089</v>
      </c>
      <c r="AR99" s="37">
        <v>101.09354480646968</v>
      </c>
      <c r="AS99" s="37">
        <v>106.24774385818452</v>
      </c>
      <c r="AT99" s="37">
        <v>101.09354480646968</v>
      </c>
      <c r="AU99" s="37">
        <v>101.09354480646968</v>
      </c>
      <c r="AV99" s="37">
        <v>100.94898452861992</v>
      </c>
      <c r="AW99" s="37">
        <v>100.94898452861992</v>
      </c>
      <c r="AX99" s="37">
        <v>100.94898452861992</v>
      </c>
      <c r="AY99" s="37">
        <v>100.94898452861992</v>
      </c>
      <c r="AZ99" s="37">
        <v>100.94898452861992</v>
      </c>
      <c r="BA99" s="37">
        <v>100.94898452861992</v>
      </c>
      <c r="BB99" s="37">
        <v>100.68477043502416</v>
      </c>
      <c r="BC99" s="37">
        <v>100.89645107541349</v>
      </c>
      <c r="BD99" s="37">
        <v>100.89645107541349</v>
      </c>
      <c r="BE99" s="37">
        <v>100.89645107541349</v>
      </c>
      <c r="BF99" s="37">
        <v>87.167603638807833</v>
      </c>
      <c r="BG99" s="37">
        <v>87.587530114874056</v>
      </c>
      <c r="BH99" s="37">
        <v>87.518445398445039</v>
      </c>
      <c r="BI99" s="37">
        <v>87.282827005014809</v>
      </c>
      <c r="BJ99" s="37">
        <v>87.282827005014809</v>
      </c>
      <c r="BK99" s="37">
        <v>87.282827005014809</v>
      </c>
      <c r="BL99" s="37">
        <v>86.904884400645869</v>
      </c>
      <c r="BM99" s="37">
        <v>87.900370126178672</v>
      </c>
      <c r="BN99" s="37">
        <v>88.404839181212139</v>
      </c>
      <c r="BO99" s="37">
        <v>88.222880180853721</v>
      </c>
      <c r="BP99" s="37">
        <v>89.149387961877721</v>
      </c>
      <c r="BQ99" s="37">
        <v>89.450921030443169</v>
      </c>
      <c r="BR99" s="37">
        <v>88.673737390297362</v>
      </c>
      <c r="BS99" s="37">
        <v>91.197527143686372</v>
      </c>
      <c r="BT99" s="37">
        <v>93.759134150356473</v>
      </c>
      <c r="BU99" s="37">
        <v>92.696251083415646</v>
      </c>
      <c r="BV99" s="37">
        <v>93.455136254121427</v>
      </c>
      <c r="BW99" s="37">
        <v>93.455136254121427</v>
      </c>
      <c r="BX99" s="37">
        <v>93.455136254121427</v>
      </c>
      <c r="BY99" s="37">
        <v>93.905795030223246</v>
      </c>
      <c r="BZ99" s="37">
        <v>93.905795030223246</v>
      </c>
      <c r="CA99" s="37">
        <v>93.568490062253929</v>
      </c>
      <c r="CB99" s="37">
        <v>93.906068505267896</v>
      </c>
      <c r="CC99" s="37">
        <v>94.320264347783748</v>
      </c>
      <c r="CD99" s="37">
        <v>93.75243219118974</v>
      </c>
      <c r="CE99" s="37">
        <v>92.04637475663408</v>
      </c>
      <c r="CF99" s="37">
        <v>92.04637475663408</v>
      </c>
      <c r="CG99" s="72">
        <f t="shared" si="2"/>
        <v>0</v>
      </c>
      <c r="CH99" s="72">
        <f t="shared" si="3"/>
        <v>-1.8267653698419792</v>
      </c>
    </row>
    <row r="100" spans="1:86">
      <c r="A100" s="1" t="s">
        <v>163</v>
      </c>
      <c r="B100" s="37">
        <v>0.40200183306700576</v>
      </c>
      <c r="C100" s="37">
        <v>59.0617245176132</v>
      </c>
      <c r="D100" s="37">
        <v>64.899239128494415</v>
      </c>
      <c r="E100" s="37">
        <v>62.07991710917841</v>
      </c>
      <c r="F100" s="37">
        <v>69.844676051777455</v>
      </c>
      <c r="G100" s="37">
        <v>89.263951685119821</v>
      </c>
      <c r="H100" s="37">
        <v>80.455345958930678</v>
      </c>
      <c r="I100" s="37">
        <v>76.94185265040845</v>
      </c>
      <c r="J100" s="37">
        <v>72.317836281518609</v>
      </c>
      <c r="K100" s="37">
        <v>59.780487147379532</v>
      </c>
      <c r="L100" s="37">
        <v>83.545606815454505</v>
      </c>
      <c r="M100" s="37">
        <v>91.354840385861294</v>
      </c>
      <c r="N100" s="37">
        <v>81.736761784965296</v>
      </c>
      <c r="O100" s="37">
        <v>93.736397198025173</v>
      </c>
      <c r="P100" s="37">
        <v>82.540531345575005</v>
      </c>
      <c r="Q100" s="37">
        <v>82.942683096984524</v>
      </c>
      <c r="R100" s="37">
        <v>83.445977320518679</v>
      </c>
      <c r="S100" s="37">
        <v>82.750702126062833</v>
      </c>
      <c r="T100" s="37">
        <v>82.63752186840911</v>
      </c>
      <c r="U100" s="37">
        <v>82.913094664616452</v>
      </c>
      <c r="V100" s="37">
        <v>84.621236520450793</v>
      </c>
      <c r="W100" s="37">
        <v>82.393449628042333</v>
      </c>
      <c r="X100" s="37">
        <v>82.454892362906733</v>
      </c>
      <c r="Y100" s="37">
        <v>79.229666462547243</v>
      </c>
      <c r="Z100" s="37">
        <v>79.972053444116938</v>
      </c>
      <c r="AA100" s="37">
        <v>82.105376798479924</v>
      </c>
      <c r="AB100" s="37">
        <v>82.706190387877712</v>
      </c>
      <c r="AC100" s="37">
        <v>82.06972748468317</v>
      </c>
      <c r="AD100" s="37">
        <v>83.166622961872577</v>
      </c>
      <c r="AE100" s="37">
        <v>83.246319854248</v>
      </c>
      <c r="AF100" s="37">
        <v>83.396606539022827</v>
      </c>
      <c r="AG100" s="37">
        <v>83.85386942679213</v>
      </c>
      <c r="AH100" s="37">
        <v>83.883881491645354</v>
      </c>
      <c r="AI100" s="37">
        <v>85.027191293504472</v>
      </c>
      <c r="AJ100" s="37">
        <v>86.999195295249351</v>
      </c>
      <c r="AK100" s="37">
        <v>87.643823228396414</v>
      </c>
      <c r="AL100" s="37">
        <v>89.942159547922955</v>
      </c>
      <c r="AM100" s="37">
        <v>100</v>
      </c>
      <c r="AN100" s="37">
        <v>102.57617043977525</v>
      </c>
      <c r="AO100" s="37">
        <v>103.19309426322637</v>
      </c>
      <c r="AP100" s="37">
        <v>103.01466614987568</v>
      </c>
      <c r="AQ100" s="37">
        <v>103.4255981523832</v>
      </c>
      <c r="AR100" s="37">
        <v>104.28366361269723</v>
      </c>
      <c r="AS100" s="37">
        <v>101.16673428302906</v>
      </c>
      <c r="AT100" s="37">
        <v>104.55513523621407</v>
      </c>
      <c r="AU100" s="37">
        <v>101.96350703946915</v>
      </c>
      <c r="AV100" s="37">
        <v>100.78717005863639</v>
      </c>
      <c r="AW100" s="37">
        <v>100.50210113377831</v>
      </c>
      <c r="AX100" s="37">
        <v>100.50210113377831</v>
      </c>
      <c r="AY100" s="37">
        <v>100.4547672269247</v>
      </c>
      <c r="AZ100" s="37">
        <v>100.3833526337759</v>
      </c>
      <c r="BA100" s="37">
        <v>100.72428157623641</v>
      </c>
      <c r="BB100" s="37">
        <v>101.01217420061342</v>
      </c>
      <c r="BC100" s="37">
        <v>100.56503814607021</v>
      </c>
      <c r="BD100" s="37">
        <v>101.45354429005154</v>
      </c>
      <c r="BE100" s="37">
        <v>103.83801986482271</v>
      </c>
      <c r="BF100" s="37">
        <v>91.311928346026278</v>
      </c>
      <c r="BG100" s="37">
        <v>89.492911112504146</v>
      </c>
      <c r="BH100" s="37">
        <v>88.637882887591985</v>
      </c>
      <c r="BI100" s="37">
        <v>88.485266965416727</v>
      </c>
      <c r="BJ100" s="37">
        <v>90.29460887979144</v>
      </c>
      <c r="BK100" s="37">
        <v>90.656666473020636</v>
      </c>
      <c r="BL100" s="37">
        <v>90.060464313834984</v>
      </c>
      <c r="BM100" s="37">
        <v>90.273538434182584</v>
      </c>
      <c r="BN100" s="37">
        <v>92.038525865903068</v>
      </c>
      <c r="BO100" s="37">
        <v>91.991032529735278</v>
      </c>
      <c r="BP100" s="37">
        <v>92.010809879720526</v>
      </c>
      <c r="BQ100" s="37">
        <v>92.100517366791848</v>
      </c>
      <c r="BR100" s="37">
        <v>96.799784958520732</v>
      </c>
      <c r="BS100" s="37">
        <v>98.134755389825557</v>
      </c>
      <c r="BT100" s="37">
        <v>96.335591469158899</v>
      </c>
      <c r="BU100" s="37">
        <v>96.836805966146315</v>
      </c>
      <c r="BV100" s="37">
        <v>96.267068353665906</v>
      </c>
      <c r="BW100" s="37">
        <v>95.256084432560854</v>
      </c>
      <c r="BX100" s="37">
        <v>95.491696062492437</v>
      </c>
      <c r="BY100" s="37">
        <v>95.529172237941438</v>
      </c>
      <c r="BZ100" s="37">
        <v>95.49011946035823</v>
      </c>
      <c r="CA100" s="37">
        <v>95.715117956169053</v>
      </c>
      <c r="CB100" s="37">
        <v>95.596610323440856</v>
      </c>
      <c r="CC100" s="37">
        <v>95.489368472665504</v>
      </c>
      <c r="CD100" s="37">
        <v>95.193032111269659</v>
      </c>
      <c r="CE100" s="37">
        <v>94.78359900156218</v>
      </c>
      <c r="CF100" s="37">
        <v>95.009590401462518</v>
      </c>
      <c r="CG100" s="72">
        <f t="shared" si="2"/>
        <v>0.23842880232540153</v>
      </c>
      <c r="CH100" s="72">
        <f t="shared" si="3"/>
        <v>-1.3764394316516899</v>
      </c>
    </row>
    <row r="101" spans="1:86" ht="13.5" customHeight="1">
      <c r="A101" s="1" t="s">
        <v>101</v>
      </c>
      <c r="B101" s="37">
        <v>8.4449506467369012E-2</v>
      </c>
      <c r="C101" s="37">
        <v>142.48823380236473</v>
      </c>
      <c r="D101" s="37">
        <v>140.88708053364272</v>
      </c>
      <c r="E101" s="37">
        <v>105.86524737048912</v>
      </c>
      <c r="F101" s="37">
        <v>169.13290098586188</v>
      </c>
      <c r="G101" s="37">
        <v>127.83114607070326</v>
      </c>
      <c r="H101" s="37">
        <v>78.70937369754877</v>
      </c>
      <c r="I101" s="37">
        <v>80.635744676182654</v>
      </c>
      <c r="J101" s="37">
        <v>67.22954293575107</v>
      </c>
      <c r="K101" s="37">
        <v>70.399100886988023</v>
      </c>
      <c r="L101" s="37">
        <v>82.346272138427864</v>
      </c>
      <c r="M101" s="37">
        <v>81.457716830787263</v>
      </c>
      <c r="N101" s="37">
        <v>73.588192194814951</v>
      </c>
      <c r="O101" s="37">
        <v>77.724611154480769</v>
      </c>
      <c r="P101" s="37">
        <v>75.948341727032954</v>
      </c>
      <c r="Q101" s="37">
        <v>63.658520775642991</v>
      </c>
      <c r="R101" s="37">
        <v>60.018780825238856</v>
      </c>
      <c r="S101" s="37">
        <v>60.181846434663782</v>
      </c>
      <c r="T101" s="37">
        <v>60.628457305209963</v>
      </c>
      <c r="U101" s="37">
        <v>64.622230513785937</v>
      </c>
      <c r="V101" s="37">
        <v>65.586890525966595</v>
      </c>
      <c r="W101" s="37">
        <v>66.436584985283076</v>
      </c>
      <c r="X101" s="37">
        <v>66.908444188950497</v>
      </c>
      <c r="Y101" s="37">
        <v>66.752917461675722</v>
      </c>
      <c r="Z101" s="37">
        <v>67.30815090841071</v>
      </c>
      <c r="AA101" s="37">
        <v>68.164261273485778</v>
      </c>
      <c r="AB101" s="37">
        <v>68.443017965761143</v>
      </c>
      <c r="AC101" s="37">
        <v>69.13893484949611</v>
      </c>
      <c r="AD101" s="37">
        <v>69.522799498096177</v>
      </c>
      <c r="AE101" s="37">
        <v>69.063022485541381</v>
      </c>
      <c r="AF101" s="37">
        <v>69.063022485541381</v>
      </c>
      <c r="AG101" s="37">
        <v>74.700010376498398</v>
      </c>
      <c r="AH101" s="37">
        <v>73.842789025210948</v>
      </c>
      <c r="AI101" s="37">
        <v>77.526110089126533</v>
      </c>
      <c r="AJ101" s="37">
        <v>78.802418601408846</v>
      </c>
      <c r="AK101" s="37">
        <v>82.698894442861572</v>
      </c>
      <c r="AL101" s="37">
        <v>84.372398205260779</v>
      </c>
      <c r="AM101" s="37">
        <v>100</v>
      </c>
      <c r="AN101" s="37">
        <v>100</v>
      </c>
      <c r="AO101" s="37">
        <v>100</v>
      </c>
      <c r="AP101" s="37">
        <v>100</v>
      </c>
      <c r="AQ101" s="37">
        <v>100</v>
      </c>
      <c r="AR101" s="37">
        <v>94.106858904079061</v>
      </c>
      <c r="AS101" s="37">
        <v>92.233883023530765</v>
      </c>
      <c r="AT101" s="37">
        <v>94.106858904079061</v>
      </c>
      <c r="AU101" s="37">
        <v>91.135063359738837</v>
      </c>
      <c r="AV101" s="37">
        <v>91.135063359738837</v>
      </c>
      <c r="AW101" s="37">
        <v>91.135063359738837</v>
      </c>
      <c r="AX101" s="37">
        <v>91.135063359738837</v>
      </c>
      <c r="AY101" s="37">
        <v>88.410722992798995</v>
      </c>
      <c r="AZ101" s="37">
        <v>88.835176832730184</v>
      </c>
      <c r="BA101" s="37">
        <v>88.835176832730184</v>
      </c>
      <c r="BB101" s="37">
        <v>76.556750721065725</v>
      </c>
      <c r="BC101" s="37">
        <v>76.556750721065725</v>
      </c>
      <c r="BD101" s="37">
        <v>76.556750721065725</v>
      </c>
      <c r="BE101" s="37">
        <v>77.317695187336682</v>
      </c>
      <c r="BF101" s="37">
        <v>68.466786202301662</v>
      </c>
      <c r="BG101" s="37">
        <v>68.295422062153563</v>
      </c>
      <c r="BH101" s="37">
        <v>68.386831925936363</v>
      </c>
      <c r="BI101" s="37">
        <v>64.41666782451783</v>
      </c>
      <c r="BJ101" s="37">
        <v>64.41666782451783</v>
      </c>
      <c r="BK101" s="37">
        <v>64.092330333276578</v>
      </c>
      <c r="BL101" s="37">
        <v>64.092330333276578</v>
      </c>
      <c r="BM101" s="37">
        <v>65.167386616863155</v>
      </c>
      <c r="BN101" s="37">
        <v>67.728634768798742</v>
      </c>
      <c r="BO101" s="37">
        <v>65.254711816278913</v>
      </c>
      <c r="BP101" s="37">
        <v>64.957440692307316</v>
      </c>
      <c r="BQ101" s="37">
        <v>66.695608439365429</v>
      </c>
      <c r="BR101" s="37">
        <v>71.442670581226409</v>
      </c>
      <c r="BS101" s="37">
        <v>72.12965608853564</v>
      </c>
      <c r="BT101" s="37">
        <v>72.431172646568314</v>
      </c>
      <c r="BU101" s="37">
        <v>71.65169381660921</v>
      </c>
      <c r="BV101" s="37">
        <v>70.259397317107144</v>
      </c>
      <c r="BW101" s="37">
        <v>71.39670166484261</v>
      </c>
      <c r="BX101" s="37">
        <v>68.118964933736493</v>
      </c>
      <c r="BY101" s="37">
        <v>68.101270644621025</v>
      </c>
      <c r="BZ101" s="37">
        <v>67.655688851510192</v>
      </c>
      <c r="CA101" s="37">
        <v>68.343481171972414</v>
      </c>
      <c r="CB101" s="37">
        <v>68.156444481598925</v>
      </c>
      <c r="CC101" s="37">
        <v>68.333695630604979</v>
      </c>
      <c r="CD101" s="37">
        <v>67.921436700684183</v>
      </c>
      <c r="CE101" s="37">
        <v>68.758963308521274</v>
      </c>
      <c r="CF101" s="37">
        <v>68.990896892324244</v>
      </c>
      <c r="CG101" s="72">
        <f t="shared" si="2"/>
        <v>0.3373139626353634</v>
      </c>
      <c r="CH101" s="72">
        <f t="shared" si="3"/>
        <v>-4.749717046596885</v>
      </c>
    </row>
    <row r="102" spans="1:86" s="36" customFormat="1" ht="15.75" customHeight="1">
      <c r="A102" s="3" t="s">
        <v>73</v>
      </c>
      <c r="B102" s="35">
        <v>0.52100310887125978</v>
      </c>
      <c r="C102" s="35">
        <v>27.778289833583429</v>
      </c>
      <c r="D102" s="35">
        <v>27.912963339433219</v>
      </c>
      <c r="E102" s="35">
        <v>28.591525104378398</v>
      </c>
      <c r="F102" s="35">
        <v>22.593403335146082</v>
      </c>
      <c r="G102" s="35">
        <v>21.326117814583597</v>
      </c>
      <c r="H102" s="35">
        <v>19.596494195636332</v>
      </c>
      <c r="I102" s="35">
        <v>19.011964775964966</v>
      </c>
      <c r="J102" s="35">
        <v>19.166767229462646</v>
      </c>
      <c r="K102" s="35">
        <v>20.31522243078976</v>
      </c>
      <c r="L102" s="35">
        <v>31.826876745486537</v>
      </c>
      <c r="M102" s="35">
        <v>15.694488142165417</v>
      </c>
      <c r="N102" s="35">
        <v>15.234874234006744</v>
      </c>
      <c r="O102" s="35">
        <v>18.018859673148942</v>
      </c>
      <c r="P102" s="35">
        <v>17.028196114200966</v>
      </c>
      <c r="Q102" s="35">
        <v>14.859522177919596</v>
      </c>
      <c r="R102" s="35">
        <v>14.858291553904609</v>
      </c>
      <c r="S102" s="35">
        <v>14.757307882435416</v>
      </c>
      <c r="T102" s="35">
        <v>14.812875945726311</v>
      </c>
      <c r="U102" s="35">
        <v>14.838698527532561</v>
      </c>
      <c r="V102" s="35">
        <v>15.097446925411802</v>
      </c>
      <c r="W102" s="35">
        <v>28.70001951090725</v>
      </c>
      <c r="X102" s="35">
        <v>28.73001914834051</v>
      </c>
      <c r="Y102" s="35">
        <v>28.730905113682191</v>
      </c>
      <c r="Z102" s="35">
        <v>79.345407106092892</v>
      </c>
      <c r="AA102" s="35">
        <v>79.334978283509059</v>
      </c>
      <c r="AB102" s="35">
        <v>78.804207301337271</v>
      </c>
      <c r="AC102" s="35">
        <v>78.804223338162558</v>
      </c>
      <c r="AD102" s="35">
        <v>78.808705476333685</v>
      </c>
      <c r="AE102" s="35">
        <v>78.214724627806348</v>
      </c>
      <c r="AF102" s="35">
        <v>78.214724627806348</v>
      </c>
      <c r="AG102" s="35">
        <v>78.168339756762023</v>
      </c>
      <c r="AH102" s="35">
        <v>99.877605619529518</v>
      </c>
      <c r="AI102" s="35">
        <v>99.889926128477029</v>
      </c>
      <c r="AJ102" s="35">
        <v>99.88839420090396</v>
      </c>
      <c r="AK102" s="35">
        <v>99.907794357525262</v>
      </c>
      <c r="AL102" s="35">
        <v>99.998226868248864</v>
      </c>
      <c r="AM102" s="35">
        <v>100</v>
      </c>
      <c r="AN102" s="35">
        <v>100</v>
      </c>
      <c r="AO102" s="35">
        <v>100.01074458003974</v>
      </c>
      <c r="AP102" s="35">
        <v>100.0000000536222</v>
      </c>
      <c r="AQ102" s="35">
        <v>102.72110542746624</v>
      </c>
      <c r="AR102" s="35">
        <v>102.83456897667087</v>
      </c>
      <c r="AS102" s="35">
        <v>103.72221115913565</v>
      </c>
      <c r="AT102" s="35">
        <v>102.83456897667087</v>
      </c>
      <c r="AU102" s="35">
        <v>102.83456897667087</v>
      </c>
      <c r="AV102" s="35">
        <v>102.83456897667087</v>
      </c>
      <c r="AW102" s="35">
        <v>102.83456897667087</v>
      </c>
      <c r="AX102" s="35">
        <v>102.83456897667087</v>
      </c>
      <c r="AY102" s="35">
        <v>102.48496850862287</v>
      </c>
      <c r="AZ102" s="35">
        <v>102.79961303738575</v>
      </c>
      <c r="BA102" s="35">
        <v>102.79961303738575</v>
      </c>
      <c r="BB102" s="35">
        <v>102.79961303738575</v>
      </c>
      <c r="BC102" s="35">
        <v>102.79961303738575</v>
      </c>
      <c r="BD102" s="35">
        <v>102.79961303738575</v>
      </c>
      <c r="BE102" s="35">
        <v>102.79961303738575</v>
      </c>
      <c r="BF102" s="35">
        <v>100.75472824146367</v>
      </c>
      <c r="BG102" s="35">
        <v>100.76302254270017</v>
      </c>
      <c r="BH102" s="35">
        <v>100.76302254270017</v>
      </c>
      <c r="BI102" s="35">
        <v>100.79576122187893</v>
      </c>
      <c r="BJ102" s="35">
        <v>100.8167778754723</v>
      </c>
      <c r="BK102" s="35">
        <v>100.8167778754723</v>
      </c>
      <c r="BL102" s="35">
        <v>100.8167778754723</v>
      </c>
      <c r="BM102" s="35">
        <v>100.8167778754723</v>
      </c>
      <c r="BN102" s="35">
        <v>100.8167778754723</v>
      </c>
      <c r="BO102" s="35">
        <v>100.8167778754723</v>
      </c>
      <c r="BP102" s="35">
        <v>100.82221312974194</v>
      </c>
      <c r="BQ102" s="35">
        <v>100.89760644852009</v>
      </c>
      <c r="BR102" s="35">
        <v>100.79345576961647</v>
      </c>
      <c r="BS102" s="35">
        <v>100.79714896556446</v>
      </c>
      <c r="BT102" s="35">
        <v>100.79714896556446</v>
      </c>
      <c r="BU102" s="35">
        <v>100.79714896556446</v>
      </c>
      <c r="BV102" s="35">
        <v>100.79714896556446</v>
      </c>
      <c r="BW102" s="35">
        <v>100.86260257511668</v>
      </c>
      <c r="BX102" s="35">
        <v>100.94712816137964</v>
      </c>
      <c r="BY102" s="35">
        <v>100.94712816137964</v>
      </c>
      <c r="BZ102" s="35">
        <v>100.94712816137964</v>
      </c>
      <c r="CA102" s="35">
        <v>100.94712816137964</v>
      </c>
      <c r="CB102" s="35">
        <v>100.94712816137964</v>
      </c>
      <c r="CC102" s="35">
        <v>100.94712816137964</v>
      </c>
      <c r="CD102" s="35">
        <v>101.09243847255672</v>
      </c>
      <c r="CE102" s="35">
        <v>101.10675441179606</v>
      </c>
      <c r="CF102" s="35">
        <v>101.10675441179606</v>
      </c>
      <c r="CG102" s="73">
        <f t="shared" si="2"/>
        <v>0</v>
      </c>
      <c r="CH102" s="73">
        <f t="shared" si="3"/>
        <v>0.30715694779954106</v>
      </c>
    </row>
    <row r="103" spans="1:86" ht="15.75" customHeight="1">
      <c r="A103" s="1" t="s">
        <v>162</v>
      </c>
      <c r="B103" s="37">
        <v>6.3029583819137064E-2</v>
      </c>
      <c r="C103" s="37">
        <v>244.47903490573552</v>
      </c>
      <c r="D103" s="37">
        <v>218.24178546516225</v>
      </c>
      <c r="E103" s="37">
        <v>217.24832975129945</v>
      </c>
      <c r="F103" s="37">
        <v>171.62374371554341</v>
      </c>
      <c r="G103" s="37">
        <v>170.61215105219358</v>
      </c>
      <c r="H103" s="37">
        <v>139.13029015583982</v>
      </c>
      <c r="I103" s="37">
        <v>132.0362399512112</v>
      </c>
      <c r="J103" s="37">
        <v>125.75306603009642</v>
      </c>
      <c r="K103" s="37">
        <v>117.97853500292035</v>
      </c>
      <c r="L103" s="37">
        <v>96.03791449211019</v>
      </c>
      <c r="M103" s="37">
        <v>82.337999939279399</v>
      </c>
      <c r="N103" s="37">
        <v>81.804450160586256</v>
      </c>
      <c r="O103" s="37">
        <v>90.277890103451313</v>
      </c>
      <c r="P103" s="37">
        <v>79.234745789984345</v>
      </c>
      <c r="Q103" s="37">
        <v>79.205981322947665</v>
      </c>
      <c r="R103" s="37">
        <v>79.11645363300056</v>
      </c>
      <c r="S103" s="37">
        <v>82.398205409241385</v>
      </c>
      <c r="T103" s="37">
        <v>86.444999397237737</v>
      </c>
      <c r="U103" s="37">
        <v>88.629613356502176</v>
      </c>
      <c r="V103" s="37">
        <v>89.978616369464305</v>
      </c>
      <c r="W103" s="37">
        <v>89.978616369464305</v>
      </c>
      <c r="X103" s="37">
        <v>89.977277108583039</v>
      </c>
      <c r="Y103" s="37">
        <v>90.017076042635139</v>
      </c>
      <c r="Z103" s="37">
        <v>91.364199338990844</v>
      </c>
      <c r="AA103" s="37">
        <v>90.542703510091059</v>
      </c>
      <c r="AB103" s="37">
        <v>95.621502695256027</v>
      </c>
      <c r="AC103" s="37">
        <v>95.621502695256027</v>
      </c>
      <c r="AD103" s="37">
        <v>95.947577492755997</v>
      </c>
      <c r="AE103" s="37">
        <v>96.411727433467846</v>
      </c>
      <c r="AF103" s="37">
        <v>96.411727433467846</v>
      </c>
      <c r="AG103" s="37">
        <v>96.411727433467846</v>
      </c>
      <c r="AH103" s="37">
        <v>97.989946901019835</v>
      </c>
      <c r="AI103" s="37">
        <v>98.886261853120288</v>
      </c>
      <c r="AJ103" s="37">
        <v>98.886261853120288</v>
      </c>
      <c r="AK103" s="37">
        <v>99.871004963563621</v>
      </c>
      <c r="AL103" s="37">
        <v>99.871004963563621</v>
      </c>
      <c r="AM103" s="37">
        <v>100</v>
      </c>
      <c r="AN103" s="37">
        <v>100.00000000000003</v>
      </c>
      <c r="AO103" s="37">
        <v>100.08881479560897</v>
      </c>
      <c r="AP103" s="37">
        <v>100.0000004432416</v>
      </c>
      <c r="AQ103" s="37">
        <v>100.0000004432416</v>
      </c>
      <c r="AR103" s="37">
        <v>100.25192536177879</v>
      </c>
      <c r="AS103" s="37">
        <v>100.50509801167745</v>
      </c>
      <c r="AT103" s="37">
        <v>100.25192536177879</v>
      </c>
      <c r="AU103" s="37">
        <v>100.25192536177879</v>
      </c>
      <c r="AV103" s="37">
        <v>100.25192536177879</v>
      </c>
      <c r="AW103" s="37">
        <v>100.25192536177879</v>
      </c>
      <c r="AX103" s="37">
        <v>100.25192536177879</v>
      </c>
      <c r="AY103" s="37">
        <v>99.946818390567188</v>
      </c>
      <c r="AZ103" s="37">
        <v>100.2214486174524</v>
      </c>
      <c r="BA103" s="37">
        <v>100.2214486174524</v>
      </c>
      <c r="BB103" s="37">
        <v>100.2214486174524</v>
      </c>
      <c r="BC103" s="37">
        <v>100.2214486174524</v>
      </c>
      <c r="BD103" s="37">
        <v>100.2214486174524</v>
      </c>
      <c r="BE103" s="37">
        <v>100.2214486174524</v>
      </c>
      <c r="BF103" s="37">
        <v>92.519958540413171</v>
      </c>
      <c r="BG103" s="37">
        <v>92.588519309313909</v>
      </c>
      <c r="BH103" s="37">
        <v>92.588519309313909</v>
      </c>
      <c r="BI103" s="37">
        <v>92.859137526965768</v>
      </c>
      <c r="BJ103" s="37">
        <v>93.03286137530398</v>
      </c>
      <c r="BK103" s="37">
        <v>93.03286137530398</v>
      </c>
      <c r="BL103" s="37">
        <v>93.03286137530398</v>
      </c>
      <c r="BM103" s="37">
        <v>93.03286137530398</v>
      </c>
      <c r="BN103" s="37">
        <v>93.03286137530398</v>
      </c>
      <c r="BO103" s="37">
        <v>93.03286137530398</v>
      </c>
      <c r="BP103" s="37">
        <v>93.077789236165472</v>
      </c>
      <c r="BQ103" s="37">
        <v>93.700991089826118</v>
      </c>
      <c r="BR103" s="37">
        <v>92.840080637750916</v>
      </c>
      <c r="BS103" s="37">
        <v>92.870608628798649</v>
      </c>
      <c r="BT103" s="37">
        <v>92.870608628798649</v>
      </c>
      <c r="BU103" s="37">
        <v>92.870608628798649</v>
      </c>
      <c r="BV103" s="37">
        <v>92.870608628798649</v>
      </c>
      <c r="BW103" s="37">
        <v>93.411648756263432</v>
      </c>
      <c r="BX103" s="37">
        <v>94.110338015398142</v>
      </c>
      <c r="BY103" s="37">
        <v>94.110338015398142</v>
      </c>
      <c r="BZ103" s="37">
        <v>94.110338015398142</v>
      </c>
      <c r="CA103" s="37">
        <v>94.110338015398142</v>
      </c>
      <c r="CB103" s="37">
        <v>94.110338015398142</v>
      </c>
      <c r="CC103" s="37">
        <v>94.110338015398142</v>
      </c>
      <c r="CD103" s="37">
        <v>95.311474359429184</v>
      </c>
      <c r="CE103" s="37">
        <v>95.429810042423753</v>
      </c>
      <c r="CF103" s="37">
        <v>95.429810042423753</v>
      </c>
      <c r="CG103" s="72">
        <f t="shared" si="2"/>
        <v>0</v>
      </c>
      <c r="CH103" s="72">
        <f t="shared" si="3"/>
        <v>2.755663445530061</v>
      </c>
    </row>
    <row r="104" spans="1:86" ht="13.5" customHeight="1">
      <c r="A104" s="1" t="s">
        <v>102</v>
      </c>
      <c r="B104" s="37">
        <v>0.45797352505212269</v>
      </c>
      <c r="C104" s="37">
        <v>24.758063304700556</v>
      </c>
      <c r="D104" s="37">
        <v>25.260290605872655</v>
      </c>
      <c r="E104" s="37">
        <v>25.962155804982636</v>
      </c>
      <c r="F104" s="37">
        <v>20.516320547657486</v>
      </c>
      <c r="G104" s="37">
        <v>19.245471355219568</v>
      </c>
      <c r="H104" s="37">
        <v>17.930514036976167</v>
      </c>
      <c r="I104" s="37">
        <v>17.436709858505505</v>
      </c>
      <c r="J104" s="37">
        <v>17.681240416225677</v>
      </c>
      <c r="K104" s="37">
        <v>18.954058086704464</v>
      </c>
      <c r="L104" s="37">
        <v>30.931947290652943</v>
      </c>
      <c r="M104" s="37">
        <v>14.765656530439554</v>
      </c>
      <c r="N104" s="37">
        <v>14.307073089792887</v>
      </c>
      <c r="O104" s="37">
        <v>17.011762809756569</v>
      </c>
      <c r="P104" s="37">
        <v>16.161203840877139</v>
      </c>
      <c r="Q104" s="37">
        <v>13.962705312408657</v>
      </c>
      <c r="R104" s="37">
        <v>13.962705312408657</v>
      </c>
      <c r="S104" s="37">
        <v>13.814575391691616</v>
      </c>
      <c r="T104" s="37">
        <v>13.814516482326987</v>
      </c>
      <c r="U104" s="37">
        <v>13.810251308844938</v>
      </c>
      <c r="V104" s="37">
        <v>14.053804484803671</v>
      </c>
      <c r="W104" s="37">
        <v>27.845960408234063</v>
      </c>
      <c r="X104" s="37">
        <v>27.87639682576258</v>
      </c>
      <c r="Y104" s="37">
        <v>27.876740448804622</v>
      </c>
      <c r="Z104" s="37">
        <v>79.177897413706532</v>
      </c>
      <c r="AA104" s="37">
        <v>79.178772687416242</v>
      </c>
      <c r="AB104" s="37">
        <v>78.569819359219849</v>
      </c>
      <c r="AC104" s="37">
        <v>78.569835619555406</v>
      </c>
      <c r="AD104" s="37">
        <v>78.569835619555406</v>
      </c>
      <c r="AE104" s="37">
        <v>77.961107268984989</v>
      </c>
      <c r="AF104" s="37">
        <v>77.961107268984989</v>
      </c>
      <c r="AG104" s="37">
        <v>77.914075917385091</v>
      </c>
      <c r="AH104" s="37">
        <v>99.903914513563137</v>
      </c>
      <c r="AI104" s="37">
        <v>99.903914513563137</v>
      </c>
      <c r="AJ104" s="37">
        <v>99.902361235033069</v>
      </c>
      <c r="AK104" s="37">
        <v>99.908307102894824</v>
      </c>
      <c r="AL104" s="37">
        <v>100</v>
      </c>
      <c r="AM104" s="37">
        <v>100</v>
      </c>
      <c r="AN104" s="37">
        <v>100.00000000000001</v>
      </c>
      <c r="AO104" s="37">
        <v>100.00000000000001</v>
      </c>
      <c r="AP104" s="37">
        <v>100.00000000000001</v>
      </c>
      <c r="AQ104" s="37">
        <v>103.09560330846129</v>
      </c>
      <c r="AR104" s="37">
        <v>103.19001081619922</v>
      </c>
      <c r="AS104" s="37">
        <v>104.16497322220533</v>
      </c>
      <c r="AT104" s="37">
        <v>103.19001081619922</v>
      </c>
      <c r="AU104" s="37">
        <v>103.19001081619922</v>
      </c>
      <c r="AV104" s="37">
        <v>103.19001081619922</v>
      </c>
      <c r="AW104" s="37">
        <v>103.19001081619922</v>
      </c>
      <c r="AX104" s="37">
        <v>103.19001081619922</v>
      </c>
      <c r="AY104" s="37">
        <v>102.83428683568849</v>
      </c>
      <c r="AZ104" s="37">
        <v>103.15443841814815</v>
      </c>
      <c r="BA104" s="37">
        <v>103.15443841814815</v>
      </c>
      <c r="BB104" s="37">
        <v>103.15443841814815</v>
      </c>
      <c r="BC104" s="37">
        <v>103.15443841814815</v>
      </c>
      <c r="BD104" s="37">
        <v>103.15443841814815</v>
      </c>
      <c r="BE104" s="37">
        <v>103.15443841814815</v>
      </c>
      <c r="BF104" s="37">
        <v>101.88805599669708</v>
      </c>
      <c r="BG104" s="37">
        <v>101.88805599669708</v>
      </c>
      <c r="BH104" s="37">
        <v>101.88805599669708</v>
      </c>
      <c r="BI104" s="37">
        <v>101.88805599669708</v>
      </c>
      <c r="BJ104" s="37">
        <v>101.88805599669708</v>
      </c>
      <c r="BK104" s="37">
        <v>101.88805599669708</v>
      </c>
      <c r="BL104" s="37">
        <v>101.88805599669708</v>
      </c>
      <c r="BM104" s="37">
        <v>101.88805599669708</v>
      </c>
      <c r="BN104" s="37">
        <v>101.88805599669708</v>
      </c>
      <c r="BO104" s="37">
        <v>101.88805599669708</v>
      </c>
      <c r="BP104" s="37">
        <v>101.88805599669708</v>
      </c>
      <c r="BQ104" s="37">
        <v>101.88805599669708</v>
      </c>
      <c r="BR104" s="37">
        <v>101.88805599669708</v>
      </c>
      <c r="BS104" s="37">
        <v>101.88805599669708</v>
      </c>
      <c r="BT104" s="37">
        <v>101.88805599669708</v>
      </c>
      <c r="BU104" s="37">
        <v>101.88805599669708</v>
      </c>
      <c r="BV104" s="37">
        <v>101.88805599669708</v>
      </c>
      <c r="BW104" s="37">
        <v>101.88805599669708</v>
      </c>
      <c r="BX104" s="37">
        <v>101.88805599669708</v>
      </c>
      <c r="BY104" s="37">
        <v>101.88805599669708</v>
      </c>
      <c r="BZ104" s="37">
        <v>101.88805599669708</v>
      </c>
      <c r="CA104" s="37">
        <v>101.88805599669708</v>
      </c>
      <c r="CB104" s="37">
        <v>101.88805599669708</v>
      </c>
      <c r="CC104" s="37">
        <v>101.88805599669708</v>
      </c>
      <c r="CD104" s="37">
        <v>101.88805599669708</v>
      </c>
      <c r="CE104" s="37">
        <v>101.88805599669708</v>
      </c>
      <c r="CF104" s="37">
        <v>101.88805599669708</v>
      </c>
      <c r="CG104" s="72">
        <f t="shared" si="2"/>
        <v>0</v>
      </c>
      <c r="CH104" s="72">
        <f t="shared" si="3"/>
        <v>0</v>
      </c>
    </row>
    <row r="105" spans="1:86" s="36" customFormat="1" ht="13">
      <c r="A105" s="3" t="s">
        <v>74</v>
      </c>
      <c r="B105" s="35">
        <v>0.82747259882875168</v>
      </c>
      <c r="C105" s="35">
        <v>128.50939259784354</v>
      </c>
      <c r="D105" s="35">
        <v>138.43809110833308</v>
      </c>
      <c r="E105" s="35">
        <v>141.38996531064353</v>
      </c>
      <c r="F105" s="35">
        <v>127.90359797372845</v>
      </c>
      <c r="G105" s="35">
        <v>143.11673533337211</v>
      </c>
      <c r="H105" s="35">
        <v>148.26915614795817</v>
      </c>
      <c r="I105" s="35">
        <v>143.56965663916938</v>
      </c>
      <c r="J105" s="35">
        <v>140.77244532107167</v>
      </c>
      <c r="K105" s="35">
        <v>120.24546562905751</v>
      </c>
      <c r="L105" s="35">
        <v>115.30555617714917</v>
      </c>
      <c r="M105" s="35">
        <v>106.42069055136295</v>
      </c>
      <c r="N105" s="35">
        <v>101.87291702404481</v>
      </c>
      <c r="O105" s="35">
        <v>101.53733649528398</v>
      </c>
      <c r="P105" s="35">
        <v>87.45359717585292</v>
      </c>
      <c r="Q105" s="35">
        <v>81.439893419707161</v>
      </c>
      <c r="R105" s="35">
        <v>81.222268188061292</v>
      </c>
      <c r="S105" s="35">
        <v>81.992365163639946</v>
      </c>
      <c r="T105" s="35">
        <v>83.212225663039717</v>
      </c>
      <c r="U105" s="35">
        <v>82.691166849190139</v>
      </c>
      <c r="V105" s="35">
        <v>75.614127913491075</v>
      </c>
      <c r="W105" s="35">
        <v>75.390730631858631</v>
      </c>
      <c r="X105" s="35">
        <v>73.626325231066872</v>
      </c>
      <c r="Y105" s="35">
        <v>72.762760857969752</v>
      </c>
      <c r="Z105" s="35">
        <v>77.455716468933559</v>
      </c>
      <c r="AA105" s="35">
        <v>78.983333262974782</v>
      </c>
      <c r="AB105" s="35">
        <v>81.170648591588559</v>
      </c>
      <c r="AC105" s="35">
        <v>81.644953642170577</v>
      </c>
      <c r="AD105" s="35">
        <v>82.775993539623741</v>
      </c>
      <c r="AE105" s="35">
        <v>83.3545492993712</v>
      </c>
      <c r="AF105" s="35">
        <v>83.568527591819304</v>
      </c>
      <c r="AG105" s="35">
        <v>84.495296775227331</v>
      </c>
      <c r="AH105" s="35">
        <v>85.066649803178649</v>
      </c>
      <c r="AI105" s="35">
        <v>85.851897593957659</v>
      </c>
      <c r="AJ105" s="35">
        <v>86.116005178286287</v>
      </c>
      <c r="AK105" s="35">
        <v>87.201351245885348</v>
      </c>
      <c r="AL105" s="35">
        <v>89.253948171207469</v>
      </c>
      <c r="AM105" s="35">
        <v>100</v>
      </c>
      <c r="AN105" s="35">
        <v>101.07273490437322</v>
      </c>
      <c r="AO105" s="35">
        <v>101.5828712260731</v>
      </c>
      <c r="AP105" s="35">
        <v>101.15860265250777</v>
      </c>
      <c r="AQ105" s="35">
        <v>101.94411395685432</v>
      </c>
      <c r="AR105" s="35">
        <v>102.48005607529575</v>
      </c>
      <c r="AS105" s="35">
        <v>102.50644079317804</v>
      </c>
      <c r="AT105" s="35">
        <v>102.48005607529575</v>
      </c>
      <c r="AU105" s="35">
        <v>98.335534827985512</v>
      </c>
      <c r="AV105" s="35">
        <v>98.228336203291292</v>
      </c>
      <c r="AW105" s="35">
        <v>98.018901025739012</v>
      </c>
      <c r="AX105" s="35">
        <v>98.028972466835882</v>
      </c>
      <c r="AY105" s="35">
        <v>97.039335247608676</v>
      </c>
      <c r="AZ105" s="35">
        <v>97.499159977201671</v>
      </c>
      <c r="BA105" s="35">
        <v>97.370586291988019</v>
      </c>
      <c r="BB105" s="35">
        <v>97.283693211291151</v>
      </c>
      <c r="BC105" s="35">
        <v>96.272231655590417</v>
      </c>
      <c r="BD105" s="35">
        <v>94.948656491260408</v>
      </c>
      <c r="BE105" s="35">
        <v>97.213641781676756</v>
      </c>
      <c r="BF105" s="35">
        <v>91.116322216681951</v>
      </c>
      <c r="BG105" s="35">
        <v>91.453942060493276</v>
      </c>
      <c r="BH105" s="35">
        <v>91.44127466830794</v>
      </c>
      <c r="BI105" s="35">
        <v>90.876261665207949</v>
      </c>
      <c r="BJ105" s="35">
        <v>90.878670592288316</v>
      </c>
      <c r="BK105" s="35">
        <v>90.947123391235877</v>
      </c>
      <c r="BL105" s="35">
        <v>90.904380035045378</v>
      </c>
      <c r="BM105" s="35">
        <v>90.227313683740789</v>
      </c>
      <c r="BN105" s="35">
        <v>91.518898018228725</v>
      </c>
      <c r="BO105" s="35">
        <v>91.314343378216321</v>
      </c>
      <c r="BP105" s="35">
        <v>92.002331720164079</v>
      </c>
      <c r="BQ105" s="35">
        <v>91.646757971018559</v>
      </c>
      <c r="BR105" s="35">
        <v>91.811061116974642</v>
      </c>
      <c r="BS105" s="35">
        <v>91.381157274248594</v>
      </c>
      <c r="BT105" s="35">
        <v>91.282728184383998</v>
      </c>
      <c r="BU105" s="35">
        <v>90.709536121708524</v>
      </c>
      <c r="BV105" s="35">
        <v>90.324609124520279</v>
      </c>
      <c r="BW105" s="35">
        <v>90.410676961313044</v>
      </c>
      <c r="BX105" s="35">
        <v>90.431847494641318</v>
      </c>
      <c r="BY105" s="35">
        <v>92.124874567963971</v>
      </c>
      <c r="BZ105" s="35">
        <v>91.932571097869797</v>
      </c>
      <c r="CA105" s="35">
        <v>92.491107061953784</v>
      </c>
      <c r="CB105" s="35">
        <v>92.4724982731681</v>
      </c>
      <c r="CC105" s="35">
        <v>92.190147969339407</v>
      </c>
      <c r="CD105" s="35">
        <v>92.601002204305075</v>
      </c>
      <c r="CE105" s="35">
        <v>92.751418851925735</v>
      </c>
      <c r="CF105" s="35">
        <v>93.781799349211397</v>
      </c>
      <c r="CG105" s="73">
        <f t="shared" si="2"/>
        <v>1.1109053748607636</v>
      </c>
      <c r="CH105" s="73">
        <f t="shared" si="3"/>
        <v>2.7377261991769757</v>
      </c>
    </row>
    <row r="106" spans="1:86">
      <c r="A106" s="4" t="s">
        <v>75</v>
      </c>
      <c r="B106" s="43">
        <v>0.23933790980384728</v>
      </c>
      <c r="C106" s="43">
        <v>193.23219992551682</v>
      </c>
      <c r="D106" s="43">
        <v>205.39208478932264</v>
      </c>
      <c r="E106" s="43">
        <v>197.92069342257079</v>
      </c>
      <c r="F106" s="43">
        <v>293.67520438558057</v>
      </c>
      <c r="G106" s="43">
        <v>273.44798520125914</v>
      </c>
      <c r="H106" s="43">
        <v>290.76236633194367</v>
      </c>
      <c r="I106" s="43">
        <v>267.12251211401917</v>
      </c>
      <c r="J106" s="43">
        <v>267.45041235100115</v>
      </c>
      <c r="K106" s="43">
        <v>228.65899538533819</v>
      </c>
      <c r="L106" s="43">
        <v>258.52989900366384</v>
      </c>
      <c r="M106" s="43">
        <v>193.28796900218893</v>
      </c>
      <c r="N106" s="43">
        <v>168.68169587118794</v>
      </c>
      <c r="O106" s="43">
        <v>166.7490962122443</v>
      </c>
      <c r="P106" s="43">
        <v>89.697211117635874</v>
      </c>
      <c r="Q106" s="43">
        <v>85.294971518663075</v>
      </c>
      <c r="R106" s="43">
        <v>84.27233715994808</v>
      </c>
      <c r="S106" s="43">
        <v>85.964723518503604</v>
      </c>
      <c r="T106" s="43">
        <v>85.748224656217133</v>
      </c>
      <c r="U106" s="43">
        <v>85.748224656217133</v>
      </c>
      <c r="V106" s="43">
        <v>87.088968995690294</v>
      </c>
      <c r="W106" s="43">
        <v>87.111719886549565</v>
      </c>
      <c r="X106" s="43">
        <v>87.084706351210912</v>
      </c>
      <c r="Y106" s="43">
        <v>87.856819193038376</v>
      </c>
      <c r="Z106" s="43">
        <v>88.242117308668369</v>
      </c>
      <c r="AA106" s="43">
        <v>88.329382441195804</v>
      </c>
      <c r="AB106" s="43">
        <v>90.937665294501315</v>
      </c>
      <c r="AC106" s="43">
        <v>91.248393538391937</v>
      </c>
      <c r="AD106" s="43">
        <v>91.556155262044641</v>
      </c>
      <c r="AE106" s="43">
        <v>91.554730299613141</v>
      </c>
      <c r="AF106" s="43">
        <v>91.681272016052048</v>
      </c>
      <c r="AG106" s="43">
        <v>91.862537559534672</v>
      </c>
      <c r="AH106" s="43">
        <v>93.985725038654905</v>
      </c>
      <c r="AI106" s="43">
        <v>93.986578622645098</v>
      </c>
      <c r="AJ106" s="43">
        <v>94.439157467428871</v>
      </c>
      <c r="AK106" s="43">
        <v>95.702465382700922</v>
      </c>
      <c r="AL106" s="43">
        <v>97.792653954386196</v>
      </c>
      <c r="AM106" s="43">
        <v>100</v>
      </c>
      <c r="AN106" s="43">
        <v>100.28533543807221</v>
      </c>
      <c r="AO106" s="43">
        <v>100.41196258395176</v>
      </c>
      <c r="AP106" s="43">
        <v>100.12274083768737</v>
      </c>
      <c r="AQ106" s="43">
        <v>100.69174866418088</v>
      </c>
      <c r="AR106" s="43">
        <v>101.31736847942545</v>
      </c>
      <c r="AS106" s="43">
        <v>101.61053052396385</v>
      </c>
      <c r="AT106" s="43">
        <v>101.31736847942545</v>
      </c>
      <c r="AU106" s="43">
        <v>101.00944356823734</v>
      </c>
      <c r="AV106" s="43">
        <v>100.96345760171123</v>
      </c>
      <c r="AW106" s="43">
        <v>100.91183229125691</v>
      </c>
      <c r="AX106" s="43">
        <v>100.98760166451905</v>
      </c>
      <c r="AY106" s="43">
        <v>97.187904620797894</v>
      </c>
      <c r="AZ106" s="43">
        <v>98.691383737243399</v>
      </c>
      <c r="BA106" s="43">
        <v>98.649020700810937</v>
      </c>
      <c r="BB106" s="43">
        <v>98.649847341174862</v>
      </c>
      <c r="BC106" s="43">
        <v>98.791354533901782</v>
      </c>
      <c r="BD106" s="43">
        <v>98.884255185514945</v>
      </c>
      <c r="BE106" s="43">
        <v>98.884255185514945</v>
      </c>
      <c r="BF106" s="43">
        <v>100.67153685713023</v>
      </c>
      <c r="BG106" s="43">
        <v>101.97642121684908</v>
      </c>
      <c r="BH106" s="43">
        <v>101.97771876191439</v>
      </c>
      <c r="BI106" s="43">
        <v>102.88799736903165</v>
      </c>
      <c r="BJ106" s="43">
        <v>102.92827008813157</v>
      </c>
      <c r="BK106" s="43">
        <v>102.93923051190281</v>
      </c>
      <c r="BL106" s="43">
        <v>103.1136698848746</v>
      </c>
      <c r="BM106" s="43">
        <v>103.01561864473658</v>
      </c>
      <c r="BN106" s="43">
        <v>103.26587064167163</v>
      </c>
      <c r="BO106" s="43">
        <v>102.57125388278261</v>
      </c>
      <c r="BP106" s="43">
        <v>102.90429631000276</v>
      </c>
      <c r="BQ106" s="43">
        <v>102.90582973732749</v>
      </c>
      <c r="BR106" s="43">
        <v>101.88783490957668</v>
      </c>
      <c r="BS106" s="43">
        <v>101.75191031414671</v>
      </c>
      <c r="BT106" s="43">
        <v>101.56764311486448</v>
      </c>
      <c r="BU106" s="43">
        <v>102.51963920923303</v>
      </c>
      <c r="BV106" s="43">
        <v>102.51963920923303</v>
      </c>
      <c r="BW106" s="43">
        <v>102.56804655923744</v>
      </c>
      <c r="BX106" s="43">
        <v>102.71588835663013</v>
      </c>
      <c r="BY106" s="43">
        <v>102.96932430115703</v>
      </c>
      <c r="BZ106" s="43">
        <v>102.83676878349299</v>
      </c>
      <c r="CA106" s="43">
        <v>102.88674812654143</v>
      </c>
      <c r="CB106" s="43">
        <v>102.84971263232288</v>
      </c>
      <c r="CC106" s="43">
        <v>102.84971263232288</v>
      </c>
      <c r="CD106" s="43">
        <v>105.18843603814345</v>
      </c>
      <c r="CE106" s="43">
        <v>104.81133209294595</v>
      </c>
      <c r="CF106" s="43">
        <v>104.84389608076218</v>
      </c>
      <c r="CG106" s="87">
        <f t="shared" si="2"/>
        <v>3.1069147930821828E-2</v>
      </c>
      <c r="CH106" s="87">
        <f t="shared" si="3"/>
        <v>3.2256857257114291</v>
      </c>
    </row>
    <row r="107" spans="1:86" ht="13.5" customHeight="1">
      <c r="A107" s="4" t="s">
        <v>156</v>
      </c>
      <c r="B107" s="43">
        <v>5.7325640576260495E-2</v>
      </c>
      <c r="C107" s="43">
        <v>90.17150255996188</v>
      </c>
      <c r="D107" s="43">
        <v>83.429756919919683</v>
      </c>
      <c r="E107" s="43">
        <v>104.44114494087376</v>
      </c>
      <c r="F107" s="43">
        <v>84.669048529912132</v>
      </c>
      <c r="G107" s="43">
        <v>67.939274811110124</v>
      </c>
      <c r="H107" s="43">
        <v>66.076570294790727</v>
      </c>
      <c r="I107" s="43">
        <v>66.324124242602139</v>
      </c>
      <c r="J107" s="43">
        <v>62.351766688841778</v>
      </c>
      <c r="K107" s="43">
        <v>58.949431154102179</v>
      </c>
      <c r="L107" s="43">
        <v>68.15331511309229</v>
      </c>
      <c r="M107" s="43">
        <v>86.299317093939976</v>
      </c>
      <c r="N107" s="43">
        <v>87.218387854075274</v>
      </c>
      <c r="O107" s="43">
        <v>99.954303106093832</v>
      </c>
      <c r="P107" s="43">
        <v>103.90648805634457</v>
      </c>
      <c r="Q107" s="43">
        <v>63.329955841586461</v>
      </c>
      <c r="R107" s="43">
        <v>62.982396666296367</v>
      </c>
      <c r="S107" s="43">
        <v>63.349006099029616</v>
      </c>
      <c r="T107" s="43">
        <v>63.613813634526878</v>
      </c>
      <c r="U107" s="43">
        <v>65.405391514986178</v>
      </c>
      <c r="V107" s="43">
        <v>70.834992946636888</v>
      </c>
      <c r="W107" s="43">
        <v>70.625236516651242</v>
      </c>
      <c r="X107" s="43">
        <v>68.347551582089409</v>
      </c>
      <c r="Y107" s="43">
        <v>60.040517807058556</v>
      </c>
      <c r="Z107" s="43">
        <v>68.497021444582671</v>
      </c>
      <c r="AA107" s="43">
        <v>68.461596734774389</v>
      </c>
      <c r="AB107" s="43">
        <v>68.434176161686608</v>
      </c>
      <c r="AC107" s="43">
        <v>68.678754064323059</v>
      </c>
      <c r="AD107" s="43">
        <v>74.129892017978378</v>
      </c>
      <c r="AE107" s="43">
        <v>74.214944603651418</v>
      </c>
      <c r="AF107" s="43">
        <v>74.366649327473226</v>
      </c>
      <c r="AG107" s="43">
        <v>74.470667967012275</v>
      </c>
      <c r="AH107" s="43">
        <v>75.478364350855884</v>
      </c>
      <c r="AI107" s="43">
        <v>75.699671664426774</v>
      </c>
      <c r="AJ107" s="43">
        <v>76.344109347721712</v>
      </c>
      <c r="AK107" s="43">
        <v>76.506701346353736</v>
      </c>
      <c r="AL107" s="43">
        <v>76.640563491130663</v>
      </c>
      <c r="AM107" s="43">
        <v>100</v>
      </c>
      <c r="AN107" s="43">
        <v>101.32003576032824</v>
      </c>
      <c r="AO107" s="43">
        <v>101.42911140642215</v>
      </c>
      <c r="AP107" s="43">
        <v>100.92913707191391</v>
      </c>
      <c r="AQ107" s="43">
        <v>100.87776650645783</v>
      </c>
      <c r="AR107" s="43">
        <v>101.83391540829835</v>
      </c>
      <c r="AS107" s="43">
        <v>101.41186514776356</v>
      </c>
      <c r="AT107" s="43">
        <v>101.83391540829835</v>
      </c>
      <c r="AU107" s="43">
        <v>101.83391540829835</v>
      </c>
      <c r="AV107" s="43">
        <v>101.83391540829835</v>
      </c>
      <c r="AW107" s="43">
        <v>101.83391540829835</v>
      </c>
      <c r="AX107" s="43">
        <v>101.83391540829835</v>
      </c>
      <c r="AY107" s="43">
        <v>102.31020970501982</v>
      </c>
      <c r="AZ107" s="43">
        <v>102.67048155947467</v>
      </c>
      <c r="BA107" s="43">
        <v>102.67048155947467</v>
      </c>
      <c r="BB107" s="43">
        <v>102.48474717897142</v>
      </c>
      <c r="BC107" s="43">
        <v>102.48474717897142</v>
      </c>
      <c r="BD107" s="43">
        <v>101.76839015554231</v>
      </c>
      <c r="BE107" s="43">
        <v>102.5703363932342</v>
      </c>
      <c r="BF107" s="43">
        <v>83.628166591405375</v>
      </c>
      <c r="BG107" s="43">
        <v>83.142868248870641</v>
      </c>
      <c r="BH107" s="43">
        <v>83.160905375440251</v>
      </c>
      <c r="BI107" s="43">
        <v>82.828044817198233</v>
      </c>
      <c r="BJ107" s="43">
        <v>82.694675749133069</v>
      </c>
      <c r="BK107" s="43">
        <v>81.209008632039684</v>
      </c>
      <c r="BL107" s="43">
        <v>81.318695713933252</v>
      </c>
      <c r="BM107" s="43">
        <v>81.633177180646896</v>
      </c>
      <c r="BN107" s="43">
        <v>81.633177180646896</v>
      </c>
      <c r="BO107" s="43">
        <v>81.633177180646896</v>
      </c>
      <c r="BP107" s="43">
        <v>81.748016026363544</v>
      </c>
      <c r="BQ107" s="43">
        <v>81.800580459490931</v>
      </c>
      <c r="BR107" s="43">
        <v>82.856924422672222</v>
      </c>
      <c r="BS107" s="43">
        <v>82.856924422672222</v>
      </c>
      <c r="BT107" s="43">
        <v>83.109142910666336</v>
      </c>
      <c r="BU107" s="43">
        <v>84.294390690503434</v>
      </c>
      <c r="BV107" s="43">
        <v>84.273692003391247</v>
      </c>
      <c r="BW107" s="43">
        <v>84.269372377966988</v>
      </c>
      <c r="BX107" s="43">
        <v>84.274488150708805</v>
      </c>
      <c r="BY107" s="43">
        <v>85.10903943870575</v>
      </c>
      <c r="BZ107" s="43">
        <v>85.211619872663093</v>
      </c>
      <c r="CA107" s="43">
        <v>85.291950004973287</v>
      </c>
      <c r="CB107" s="43">
        <v>85.277250268544591</v>
      </c>
      <c r="CC107" s="43">
        <v>85.292870966014533</v>
      </c>
      <c r="CD107" s="43">
        <v>85.281677398150393</v>
      </c>
      <c r="CE107" s="43">
        <v>85.528714229909284</v>
      </c>
      <c r="CF107" s="43">
        <v>85.53572145892322</v>
      </c>
      <c r="CG107" s="87">
        <f t="shared" si="2"/>
        <v>8.1928380159013159E-3</v>
      </c>
      <c r="CH107" s="87">
        <f t="shared" si="3"/>
        <v>2.919749215637097</v>
      </c>
    </row>
    <row r="108" spans="1:86">
      <c r="A108" s="4" t="s">
        <v>157</v>
      </c>
      <c r="B108" s="43">
        <v>0.53080904844864396</v>
      </c>
      <c r="C108" s="43">
        <v>116.28660292655168</v>
      </c>
      <c r="D108" s="43">
        <v>127.93164242677234</v>
      </c>
      <c r="E108" s="43">
        <v>131.19660154664584</v>
      </c>
      <c r="F108" s="43">
        <v>88.94360358174643</v>
      </c>
      <c r="G108" s="43">
        <v>118.22216504973221</v>
      </c>
      <c r="H108" s="43">
        <v>121.0515137031217</v>
      </c>
      <c r="I108" s="43">
        <v>120.80240555486226</v>
      </c>
      <c r="J108" s="43">
        <v>117.32087550414296</v>
      </c>
      <c r="K108" s="43">
        <v>99.364854318247922</v>
      </c>
      <c r="L108" s="43">
        <v>83.009304443484027</v>
      </c>
      <c r="M108" s="43">
        <v>85.651995530419981</v>
      </c>
      <c r="N108" s="43">
        <v>85.785623962105802</v>
      </c>
      <c r="O108" s="43">
        <v>84.062864734241629</v>
      </c>
      <c r="P108" s="43">
        <v>84.553336777548807</v>
      </c>
      <c r="Q108" s="43">
        <v>82.916082378439029</v>
      </c>
      <c r="R108" s="43">
        <v>82.934989580879829</v>
      </c>
      <c r="S108" s="43">
        <v>83.511022501317413</v>
      </c>
      <c r="T108" s="43">
        <v>85.253647642860429</v>
      </c>
      <c r="U108" s="43">
        <v>84.269110773699637</v>
      </c>
      <c r="V108" s="43">
        <v>73.166086794478929</v>
      </c>
      <c r="W108" s="43">
        <v>72.873998380348084</v>
      </c>
      <c r="X108" s="43">
        <v>70.709645360195552</v>
      </c>
      <c r="Y108" s="43">
        <v>70.438930551697553</v>
      </c>
      <c r="Z108" s="43">
        <v>75.776586119473336</v>
      </c>
      <c r="AA108" s="43">
        <v>77.912728026785629</v>
      </c>
      <c r="AB108" s="43">
        <v>80.294271304274162</v>
      </c>
      <c r="AC108" s="43">
        <v>80.844957347813704</v>
      </c>
      <c r="AD108" s="43">
        <v>81.597711831467919</v>
      </c>
      <c r="AE108" s="43">
        <v>82.402375325576401</v>
      </c>
      <c r="AF108" s="43">
        <v>82.648752287301974</v>
      </c>
      <c r="AG108" s="43">
        <v>83.892398876372866</v>
      </c>
      <c r="AH108" s="43">
        <v>83.981896479207563</v>
      </c>
      <c r="AI108" s="43">
        <v>85.058528883718438</v>
      </c>
      <c r="AJ108" s="43">
        <v>85.218525345422492</v>
      </c>
      <c r="AK108" s="43">
        <v>86.384098108977796</v>
      </c>
      <c r="AL108" s="43">
        <v>88.693725131230934</v>
      </c>
      <c r="AM108" s="43">
        <v>100</v>
      </c>
      <c r="AN108" s="43">
        <v>101.40105986976673</v>
      </c>
      <c r="AO108" s="43">
        <v>102.12743090902831</v>
      </c>
      <c r="AP108" s="43">
        <v>101.65044668524516</v>
      </c>
      <c r="AQ108" s="43">
        <v>102.62395832496536</v>
      </c>
      <c r="AR108" s="43">
        <v>103.07408446932935</v>
      </c>
      <c r="AS108" s="43">
        <v>103.02861075627145</v>
      </c>
      <c r="AT108" s="43">
        <v>103.07408446932935</v>
      </c>
      <c r="AU108" s="43">
        <v>96.752075316320045</v>
      </c>
      <c r="AV108" s="43">
        <v>96.605699251923596</v>
      </c>
      <c r="AW108" s="43">
        <v>96.302490447875144</v>
      </c>
      <c r="AX108" s="43">
        <v>96.284026855526861</v>
      </c>
      <c r="AY108" s="43">
        <v>96.403109209459672</v>
      </c>
      <c r="AZ108" s="43">
        <v>96.403109209459672</v>
      </c>
      <c r="BA108" s="43">
        <v>96.221778237176281</v>
      </c>
      <c r="BB108" s="43">
        <v>96.10600751412332</v>
      </c>
      <c r="BC108" s="43">
        <v>94.465446260720384</v>
      </c>
      <c r="BD108" s="43">
        <v>92.437614959339271</v>
      </c>
      <c r="BE108" s="43">
        <v>95.881868948847455</v>
      </c>
      <c r="BF108" s="43">
        <v>87.616642271045109</v>
      </c>
      <c r="BG108" s="43">
        <v>87.607002105198859</v>
      </c>
      <c r="BH108" s="43">
        <v>87.584722037583006</v>
      </c>
      <c r="BI108" s="43">
        <v>86.329439154901522</v>
      </c>
      <c r="BJ108" s="43">
        <v>86.329439154901522</v>
      </c>
      <c r="BK108" s="43">
        <v>86.591654710765795</v>
      </c>
      <c r="BL108" s="43">
        <v>86.434523265059582</v>
      </c>
      <c r="BM108" s="43">
        <v>85.389299323275935</v>
      </c>
      <c r="BN108" s="43">
        <v>87.28989965957966</v>
      </c>
      <c r="BO108" s="43">
        <v>87.284219205572498</v>
      </c>
      <c r="BP108" s="43">
        <v>88.194148329588714</v>
      </c>
      <c r="BQ108" s="43">
        <v>87.633479983331625</v>
      </c>
      <c r="BR108" s="43">
        <v>88.234535131165345</v>
      </c>
      <c r="BS108" s="43">
        <v>87.62564999182861</v>
      </c>
      <c r="BT108" s="43">
        <v>87.528055885228852</v>
      </c>
      <c r="BU108" s="43">
        <v>86.077261910316096</v>
      </c>
      <c r="BV108" s="43">
        <v>85.479438685274403</v>
      </c>
      <c r="BW108" s="43">
        <v>85.592248909754872</v>
      </c>
      <c r="BX108" s="43">
        <v>85.558038160069259</v>
      </c>
      <c r="BY108" s="43">
        <v>87.992878899157375</v>
      </c>
      <c r="BZ108" s="43">
        <v>87.741789018326088</v>
      </c>
      <c r="CA108" s="43">
        <v>88.581274101052898</v>
      </c>
      <c r="CB108" s="43">
        <v>88.570551613837821</v>
      </c>
      <c r="CC108" s="43">
        <v>88.128711734010238</v>
      </c>
      <c r="CD108" s="43">
        <v>87.715883670502507</v>
      </c>
      <c r="CE108" s="43">
        <v>88.093720823610184</v>
      </c>
      <c r="CF108" s="43">
        <v>89.68453043710231</v>
      </c>
      <c r="CG108" s="87">
        <f t="shared" si="2"/>
        <v>1.8058149872876896</v>
      </c>
      <c r="CH108" s="87">
        <f t="shared" si="3"/>
        <v>2.463752370669738</v>
      </c>
    </row>
    <row r="109" spans="1:86" s="36" customFormat="1" ht="13">
      <c r="A109" s="3" t="s">
        <v>76</v>
      </c>
      <c r="B109" s="35">
        <v>4.2531929360277863</v>
      </c>
      <c r="C109" s="35">
        <v>187.62147455580646</v>
      </c>
      <c r="D109" s="35">
        <v>178.47584824764178</v>
      </c>
      <c r="E109" s="35">
        <v>177.0962480871757</v>
      </c>
      <c r="F109" s="35">
        <v>120.67146638594517</v>
      </c>
      <c r="G109" s="35">
        <v>108.83176350698423</v>
      </c>
      <c r="H109" s="35">
        <v>106.72324948491119</v>
      </c>
      <c r="I109" s="35">
        <v>101.39311069536431</v>
      </c>
      <c r="J109" s="35">
        <v>112.78279372271676</v>
      </c>
      <c r="K109" s="35">
        <v>125.60336276516293</v>
      </c>
      <c r="L109" s="35">
        <v>89.21191045788234</v>
      </c>
      <c r="M109" s="35">
        <v>77.537245494354465</v>
      </c>
      <c r="N109" s="35">
        <v>71.68537791490931</v>
      </c>
      <c r="O109" s="35">
        <v>79.094499447241972</v>
      </c>
      <c r="P109" s="35">
        <v>73.887330707825981</v>
      </c>
      <c r="Q109" s="35">
        <v>73.887330707825981</v>
      </c>
      <c r="R109" s="35">
        <v>71.952279200944119</v>
      </c>
      <c r="S109" s="35">
        <v>71.93551848070507</v>
      </c>
      <c r="T109" s="35">
        <v>81.005993017219865</v>
      </c>
      <c r="U109" s="35">
        <v>79.997798372386058</v>
      </c>
      <c r="V109" s="35">
        <v>81.411124595847951</v>
      </c>
      <c r="W109" s="35">
        <v>79.614669436021174</v>
      </c>
      <c r="X109" s="35">
        <v>79.612378191207583</v>
      </c>
      <c r="Y109" s="35">
        <v>93.294915535684055</v>
      </c>
      <c r="Z109" s="35">
        <v>94.587110426113199</v>
      </c>
      <c r="AA109" s="35">
        <v>99.173901337947285</v>
      </c>
      <c r="AB109" s="35">
        <v>99.089041155476295</v>
      </c>
      <c r="AC109" s="35">
        <v>99.017238708713307</v>
      </c>
      <c r="AD109" s="35">
        <v>98.168665381669058</v>
      </c>
      <c r="AE109" s="35">
        <v>100.21438197507484</v>
      </c>
      <c r="AF109" s="35">
        <v>92.89739636141762</v>
      </c>
      <c r="AG109" s="35">
        <v>92.89739636141762</v>
      </c>
      <c r="AH109" s="35">
        <v>93.668284018956726</v>
      </c>
      <c r="AI109" s="35">
        <v>93.668284022387027</v>
      </c>
      <c r="AJ109" s="35">
        <v>93.672123852188335</v>
      </c>
      <c r="AK109" s="35">
        <v>95.716212033807096</v>
      </c>
      <c r="AL109" s="35">
        <v>95.736821335957615</v>
      </c>
      <c r="AM109" s="35">
        <v>100</v>
      </c>
      <c r="AN109" s="35">
        <v>112.05321239295866</v>
      </c>
      <c r="AO109" s="35">
        <v>112.08563188611876</v>
      </c>
      <c r="AP109" s="35">
        <v>120.20862576785088</v>
      </c>
      <c r="AQ109" s="35">
        <v>120.20862576785088</v>
      </c>
      <c r="AR109" s="35">
        <v>141.08324790609447</v>
      </c>
      <c r="AS109" s="35">
        <v>141.05107180811018</v>
      </c>
      <c r="AT109" s="35">
        <v>141.08324790609447</v>
      </c>
      <c r="AU109" s="35">
        <v>141.08324790609447</v>
      </c>
      <c r="AV109" s="35">
        <v>141.08324790609447</v>
      </c>
      <c r="AW109" s="35">
        <v>141.08324790609447</v>
      </c>
      <c r="AX109" s="35">
        <v>141.08324790609447</v>
      </c>
      <c r="AY109" s="35">
        <v>141.08324790609447</v>
      </c>
      <c r="AZ109" s="35">
        <v>142.29680900247502</v>
      </c>
      <c r="BA109" s="35">
        <v>142.30965332105964</v>
      </c>
      <c r="BB109" s="35">
        <v>141.69590284606798</v>
      </c>
      <c r="BC109" s="35">
        <v>142.89627426485475</v>
      </c>
      <c r="BD109" s="35">
        <v>145.70479255757948</v>
      </c>
      <c r="BE109" s="35">
        <v>145.70479255757948</v>
      </c>
      <c r="BF109" s="35">
        <v>152.64400879490017</v>
      </c>
      <c r="BG109" s="35">
        <v>152.64400879490017</v>
      </c>
      <c r="BH109" s="35">
        <v>152.64400879490017</v>
      </c>
      <c r="BI109" s="35">
        <v>162.81276548506241</v>
      </c>
      <c r="BJ109" s="35">
        <v>162.81276548506241</v>
      </c>
      <c r="BK109" s="35">
        <v>162.81276548506241</v>
      </c>
      <c r="BL109" s="35">
        <v>164.44452723493146</v>
      </c>
      <c r="BM109" s="35">
        <v>164.41520106216552</v>
      </c>
      <c r="BN109" s="35">
        <v>164.44580077645037</v>
      </c>
      <c r="BO109" s="35">
        <v>164.45217964232975</v>
      </c>
      <c r="BP109" s="35">
        <v>164.9017645342428</v>
      </c>
      <c r="BQ109" s="35">
        <v>166.28255852292983</v>
      </c>
      <c r="BR109" s="35">
        <v>166.48254054665011</v>
      </c>
      <c r="BS109" s="35">
        <v>168.27342741721824</v>
      </c>
      <c r="BT109" s="35">
        <v>168.2555618703295</v>
      </c>
      <c r="BU109" s="35">
        <v>168.95545486303877</v>
      </c>
      <c r="BV109" s="35">
        <v>168.96192283421021</v>
      </c>
      <c r="BW109" s="35">
        <v>169.48751392301045</v>
      </c>
      <c r="BX109" s="35">
        <v>169.48751392301045</v>
      </c>
      <c r="BY109" s="35">
        <v>169.9249927436731</v>
      </c>
      <c r="BZ109" s="35">
        <v>169.35930542618897</v>
      </c>
      <c r="CA109" s="35">
        <v>169.35930542618897</v>
      </c>
      <c r="CB109" s="35">
        <v>170.7506517311796</v>
      </c>
      <c r="CC109" s="35">
        <v>170.75013660714106</v>
      </c>
      <c r="CD109" s="35">
        <v>170.9973298108832</v>
      </c>
      <c r="CE109" s="35">
        <v>171.92532852143665</v>
      </c>
      <c r="CF109" s="35">
        <v>171.92532852143665</v>
      </c>
      <c r="CG109" s="73">
        <f t="shared" si="2"/>
        <v>0</v>
      </c>
      <c r="CH109" s="73">
        <f t="shared" si="3"/>
        <v>2.1810670686389244</v>
      </c>
    </row>
    <row r="110" spans="1:86" s="36" customFormat="1" ht="13.5" customHeight="1">
      <c r="A110" s="3" t="s">
        <v>103</v>
      </c>
      <c r="B110" s="35">
        <v>1.3482765232759206</v>
      </c>
      <c r="C110" s="35">
        <v>305.13847294841196</v>
      </c>
      <c r="D110" s="35">
        <v>304.13989499789608</v>
      </c>
      <c r="E110" s="35">
        <v>292.97879792808141</v>
      </c>
      <c r="F110" s="35">
        <v>199.59180611575047</v>
      </c>
      <c r="G110" s="35">
        <v>167.19732449669914</v>
      </c>
      <c r="H110" s="35">
        <v>171.67079419796067</v>
      </c>
      <c r="I110" s="35">
        <v>161.39336795765411</v>
      </c>
      <c r="J110" s="35">
        <v>157.2550764630391</v>
      </c>
      <c r="K110" s="35">
        <v>131.42031390387902</v>
      </c>
      <c r="L110" s="35">
        <v>103.46392906209817</v>
      </c>
      <c r="M110" s="35">
        <v>89.739122139060996</v>
      </c>
      <c r="N110" s="35">
        <v>82.966358204037533</v>
      </c>
      <c r="O110" s="35">
        <v>99.559629844845077</v>
      </c>
      <c r="P110" s="35">
        <v>94.581648352602798</v>
      </c>
      <c r="Q110" s="35">
        <v>94.581648352602798</v>
      </c>
      <c r="R110" s="35">
        <v>94.581648352602798</v>
      </c>
      <c r="S110" s="35">
        <v>94.581648352602798</v>
      </c>
      <c r="T110" s="35">
        <v>94.628939176779099</v>
      </c>
      <c r="U110" s="35">
        <v>90.903032679883964</v>
      </c>
      <c r="V110" s="35">
        <v>92.425573678842682</v>
      </c>
      <c r="W110" s="35">
        <v>88.335946524911577</v>
      </c>
      <c r="X110" s="35">
        <v>88.335946524911577</v>
      </c>
      <c r="Y110" s="35">
        <v>108.55933749366977</v>
      </c>
      <c r="Z110" s="35">
        <v>110.62196490604951</v>
      </c>
      <c r="AA110" s="35">
        <v>110.62196490604951</v>
      </c>
      <c r="AB110" s="35">
        <v>110.62196490604951</v>
      </c>
      <c r="AC110" s="35">
        <v>110.62196490604951</v>
      </c>
      <c r="AD110" s="35">
        <v>111.28850703067063</v>
      </c>
      <c r="AE110" s="35">
        <v>112.46013982203732</v>
      </c>
      <c r="AF110" s="35">
        <v>94.157648186273974</v>
      </c>
      <c r="AG110" s="35">
        <v>94.157648186273974</v>
      </c>
      <c r="AH110" s="35">
        <v>95.413501446103268</v>
      </c>
      <c r="AI110" s="35">
        <v>95.413501446103268</v>
      </c>
      <c r="AJ110" s="35">
        <v>95.413501446103268</v>
      </c>
      <c r="AK110" s="35">
        <v>100</v>
      </c>
      <c r="AL110" s="35">
        <v>100</v>
      </c>
      <c r="AM110" s="35">
        <v>100</v>
      </c>
      <c r="AN110" s="35">
        <v>112.8414385230593</v>
      </c>
      <c r="AO110" s="35">
        <v>112.8414385230593</v>
      </c>
      <c r="AP110" s="35">
        <v>112.8414385230593</v>
      </c>
      <c r="AQ110" s="35">
        <v>112.8414385230593</v>
      </c>
      <c r="AR110" s="35">
        <v>150.9272912295246</v>
      </c>
      <c r="AS110" s="35">
        <v>150.9272912295246</v>
      </c>
      <c r="AT110" s="35">
        <v>150.9272912295246</v>
      </c>
      <c r="AU110" s="35">
        <v>150.9272912295246</v>
      </c>
      <c r="AV110" s="35">
        <v>150.9272912295246</v>
      </c>
      <c r="AW110" s="35">
        <v>150.9272912295246</v>
      </c>
      <c r="AX110" s="35">
        <v>150.9272912295246</v>
      </c>
      <c r="AY110" s="35">
        <v>150.9272912295246</v>
      </c>
      <c r="AZ110" s="35">
        <v>152.92103653560386</v>
      </c>
      <c r="BA110" s="35">
        <v>152.92103653560386</v>
      </c>
      <c r="BB110" s="35">
        <v>152.92103653560386</v>
      </c>
      <c r="BC110" s="35">
        <v>152.92103653560386</v>
      </c>
      <c r="BD110" s="35">
        <v>155.50421392038217</v>
      </c>
      <c r="BE110" s="35">
        <v>155.50421392038217</v>
      </c>
      <c r="BF110" s="35">
        <v>159.62078652217266</v>
      </c>
      <c r="BG110" s="35">
        <v>159.62078652217266</v>
      </c>
      <c r="BH110" s="35">
        <v>159.62078652217266</v>
      </c>
      <c r="BI110" s="35">
        <v>177.54781337575969</v>
      </c>
      <c r="BJ110" s="35">
        <v>177.54781337575969</v>
      </c>
      <c r="BK110" s="35">
        <v>177.54781337575969</v>
      </c>
      <c r="BL110" s="35">
        <v>178.47063764474754</v>
      </c>
      <c r="BM110" s="35">
        <v>178.47063764474754</v>
      </c>
      <c r="BN110" s="35">
        <v>178.47063764474754</v>
      </c>
      <c r="BO110" s="35">
        <v>178.47063764474754</v>
      </c>
      <c r="BP110" s="35">
        <v>178.47063764474754</v>
      </c>
      <c r="BQ110" s="35">
        <v>182.82712029061634</v>
      </c>
      <c r="BR110" s="35">
        <v>182.82712029061634</v>
      </c>
      <c r="BS110" s="35">
        <v>182.82712029061634</v>
      </c>
      <c r="BT110" s="35">
        <v>182.82712029061634</v>
      </c>
      <c r="BU110" s="35">
        <v>182.82712029061634</v>
      </c>
      <c r="BV110" s="35">
        <v>182.82712029061634</v>
      </c>
      <c r="BW110" s="35">
        <v>182.82712029061634</v>
      </c>
      <c r="BX110" s="35">
        <v>182.82712029061634</v>
      </c>
      <c r="BY110" s="35">
        <v>184.71345803735491</v>
      </c>
      <c r="BZ110" s="35">
        <v>184.05235873280165</v>
      </c>
      <c r="CA110" s="35">
        <v>184.05235873280165</v>
      </c>
      <c r="CB110" s="35">
        <v>186.2920673806743</v>
      </c>
      <c r="CC110" s="35">
        <v>186.2920673806743</v>
      </c>
      <c r="CD110" s="35">
        <v>186.2920673806743</v>
      </c>
      <c r="CE110" s="35">
        <v>186.2920673806743</v>
      </c>
      <c r="CF110" s="35">
        <v>186.2920673806743</v>
      </c>
      <c r="CG110" s="73">
        <f t="shared" si="2"/>
        <v>0</v>
      </c>
      <c r="CH110" s="73">
        <f t="shared" si="3"/>
        <v>1.8952041056874833</v>
      </c>
    </row>
    <row r="111" spans="1:86">
      <c r="A111" s="1" t="s">
        <v>103</v>
      </c>
      <c r="B111" s="37">
        <v>1.3482765232759206</v>
      </c>
      <c r="C111" s="37">
        <v>305.13847294841196</v>
      </c>
      <c r="D111" s="37">
        <v>304.13989499789608</v>
      </c>
      <c r="E111" s="37">
        <v>292.97879792808141</v>
      </c>
      <c r="F111" s="37">
        <v>199.59180611575047</v>
      </c>
      <c r="G111" s="37">
        <v>167.19732449669914</v>
      </c>
      <c r="H111" s="37">
        <v>171.67079419796067</v>
      </c>
      <c r="I111" s="37">
        <v>161.39336795765411</v>
      </c>
      <c r="J111" s="37">
        <v>157.2550764630391</v>
      </c>
      <c r="K111" s="37">
        <v>131.42031390387902</v>
      </c>
      <c r="L111" s="37">
        <v>103.46392906209817</v>
      </c>
      <c r="M111" s="37">
        <v>89.739122139060996</v>
      </c>
      <c r="N111" s="37">
        <v>82.966358204037533</v>
      </c>
      <c r="O111" s="37">
        <v>99.559629844845077</v>
      </c>
      <c r="P111" s="37">
        <v>94.581648352602798</v>
      </c>
      <c r="Q111" s="37">
        <v>94.581648352602798</v>
      </c>
      <c r="R111" s="37">
        <v>94.581648352602798</v>
      </c>
      <c r="S111" s="37">
        <v>94.581648352602798</v>
      </c>
      <c r="T111" s="37">
        <v>94.628939176779099</v>
      </c>
      <c r="U111" s="37">
        <v>90.903032679883964</v>
      </c>
      <c r="V111" s="37">
        <v>92.425573678842682</v>
      </c>
      <c r="W111" s="37">
        <v>88.335946524911577</v>
      </c>
      <c r="X111" s="37">
        <v>88.335946524911577</v>
      </c>
      <c r="Y111" s="37">
        <v>108.55933749366977</v>
      </c>
      <c r="Z111" s="37">
        <v>110.62196490604951</v>
      </c>
      <c r="AA111" s="37">
        <v>110.62196490604951</v>
      </c>
      <c r="AB111" s="37">
        <v>110.62196490604951</v>
      </c>
      <c r="AC111" s="37">
        <v>110.62196490604951</v>
      </c>
      <c r="AD111" s="37">
        <v>111.28850703067063</v>
      </c>
      <c r="AE111" s="37">
        <v>112.46013982203732</v>
      </c>
      <c r="AF111" s="37">
        <v>94.157648186273974</v>
      </c>
      <c r="AG111" s="37">
        <v>94.157648186273974</v>
      </c>
      <c r="AH111" s="37">
        <v>95.413501446103268</v>
      </c>
      <c r="AI111" s="37">
        <v>95.413501446103268</v>
      </c>
      <c r="AJ111" s="37">
        <v>95.413501446103268</v>
      </c>
      <c r="AK111" s="37">
        <v>100</v>
      </c>
      <c r="AL111" s="37">
        <v>100</v>
      </c>
      <c r="AM111" s="37">
        <v>100</v>
      </c>
      <c r="AN111" s="37">
        <v>112.8414385230593</v>
      </c>
      <c r="AO111" s="37">
        <v>112.8414385230593</v>
      </c>
      <c r="AP111" s="37">
        <v>112.8414385230593</v>
      </c>
      <c r="AQ111" s="37">
        <v>112.8414385230593</v>
      </c>
      <c r="AR111" s="37">
        <v>150.9272912295246</v>
      </c>
      <c r="AS111" s="37">
        <v>150.9272912295246</v>
      </c>
      <c r="AT111" s="37">
        <v>150.9272912295246</v>
      </c>
      <c r="AU111" s="37">
        <v>150.9272912295246</v>
      </c>
      <c r="AV111" s="37">
        <v>150.9272912295246</v>
      </c>
      <c r="AW111" s="37">
        <v>150.9272912295246</v>
      </c>
      <c r="AX111" s="37">
        <v>150.9272912295246</v>
      </c>
      <c r="AY111" s="37">
        <v>150.9272912295246</v>
      </c>
      <c r="AZ111" s="37">
        <v>152.92103653560386</v>
      </c>
      <c r="BA111" s="37">
        <v>152.92103653560386</v>
      </c>
      <c r="BB111" s="37">
        <v>152.92103653560386</v>
      </c>
      <c r="BC111" s="37">
        <v>152.92103653560386</v>
      </c>
      <c r="BD111" s="37">
        <v>155.50421392038217</v>
      </c>
      <c r="BE111" s="37">
        <v>155.50421392038217</v>
      </c>
      <c r="BF111" s="37">
        <v>159.62078652217266</v>
      </c>
      <c r="BG111" s="37">
        <v>159.62078652217266</v>
      </c>
      <c r="BH111" s="37">
        <v>159.62078652217266</v>
      </c>
      <c r="BI111" s="37">
        <v>177.54781337575969</v>
      </c>
      <c r="BJ111" s="37">
        <v>177.54781337575969</v>
      </c>
      <c r="BK111" s="37">
        <v>177.54781337575969</v>
      </c>
      <c r="BL111" s="37">
        <v>178.47063764474754</v>
      </c>
      <c r="BM111" s="37">
        <v>178.47063764474754</v>
      </c>
      <c r="BN111" s="37">
        <v>178.47063764474754</v>
      </c>
      <c r="BO111" s="37">
        <v>178.47063764474754</v>
      </c>
      <c r="BP111" s="37">
        <v>178.47063764474754</v>
      </c>
      <c r="BQ111" s="37">
        <v>182.82712029061634</v>
      </c>
      <c r="BR111" s="37">
        <v>182.82712029061634</v>
      </c>
      <c r="BS111" s="37">
        <v>182.82712029061634</v>
      </c>
      <c r="BT111" s="37">
        <v>182.82712029061634</v>
      </c>
      <c r="BU111" s="37">
        <v>182.82712029061634</v>
      </c>
      <c r="BV111" s="37">
        <v>182.82712029061634</v>
      </c>
      <c r="BW111" s="37">
        <v>182.82712029061634</v>
      </c>
      <c r="BX111" s="37">
        <v>182.82712029061634</v>
      </c>
      <c r="BY111" s="37">
        <v>184.71345803735491</v>
      </c>
      <c r="BZ111" s="37">
        <v>184.05235873280165</v>
      </c>
      <c r="CA111" s="37">
        <v>184.05235873280165</v>
      </c>
      <c r="CB111" s="37">
        <v>186.2920673806743</v>
      </c>
      <c r="CC111" s="37">
        <v>186.2920673806743</v>
      </c>
      <c r="CD111" s="37">
        <v>186.2920673806743</v>
      </c>
      <c r="CE111" s="37">
        <v>186.2920673806743</v>
      </c>
      <c r="CF111" s="37">
        <v>186.2920673806743</v>
      </c>
      <c r="CG111" s="72">
        <f t="shared" si="2"/>
        <v>0</v>
      </c>
      <c r="CH111" s="72">
        <f t="shared" si="3"/>
        <v>1.8952041056874833</v>
      </c>
    </row>
    <row r="112" spans="1:86" s="36" customFormat="1" ht="13">
      <c r="A112" s="3" t="s">
        <v>106</v>
      </c>
      <c r="B112" s="35">
        <v>1.3482765232759206</v>
      </c>
      <c r="C112" s="35">
        <v>285.4811930681899</v>
      </c>
      <c r="D112" s="35">
        <v>285.51583641020375</v>
      </c>
      <c r="E112" s="35">
        <v>275.03819103795547</v>
      </c>
      <c r="F112" s="35">
        <v>187.36976763511092</v>
      </c>
      <c r="G112" s="35">
        <v>156.95896765494831</v>
      </c>
      <c r="H112" s="35">
        <v>168.33900309506197</v>
      </c>
      <c r="I112" s="35">
        <v>160.21738452762841</v>
      </c>
      <c r="J112" s="35">
        <v>156.10924646642238</v>
      </c>
      <c r="K112" s="35">
        <v>130.4618323037015</v>
      </c>
      <c r="L112" s="35">
        <v>101.25948798547351</v>
      </c>
      <c r="M112" s="35">
        <v>87.827106927950013</v>
      </c>
      <c r="N112" s="35">
        <v>81.198646027727406</v>
      </c>
      <c r="O112" s="35">
        <v>97.438375233272865</v>
      </c>
      <c r="P112" s="35">
        <v>92.566456471609214</v>
      </c>
      <c r="Q112" s="35">
        <v>92.566456471609214</v>
      </c>
      <c r="R112" s="35">
        <v>92.566456471609214</v>
      </c>
      <c r="S112" s="35">
        <v>92.566456471609214</v>
      </c>
      <c r="T112" s="35">
        <v>92.612739699844994</v>
      </c>
      <c r="U112" s="35">
        <v>90.768172566451298</v>
      </c>
      <c r="V112" s="35">
        <v>92.277415051978039</v>
      </c>
      <c r="W112" s="35">
        <v>88.194343589501116</v>
      </c>
      <c r="X112" s="35">
        <v>88.194343589501116</v>
      </c>
      <c r="Y112" s="35">
        <v>107.45566201462279</v>
      </c>
      <c r="Z112" s="35">
        <v>109.49731959290062</v>
      </c>
      <c r="AA112" s="35">
        <v>109.49731959290062</v>
      </c>
      <c r="AB112" s="35">
        <v>109.49731959290062</v>
      </c>
      <c r="AC112" s="35">
        <v>109.49731959290062</v>
      </c>
      <c r="AD112" s="35">
        <v>110.15708527418964</v>
      </c>
      <c r="AE112" s="35">
        <v>111.31680658551109</v>
      </c>
      <c r="AF112" s="35">
        <v>93.319527460428617</v>
      </c>
      <c r="AG112" s="35">
        <v>93.319527460428617</v>
      </c>
      <c r="AH112" s="35">
        <v>94.564202056963339</v>
      </c>
      <c r="AI112" s="35">
        <v>94.564202056963339</v>
      </c>
      <c r="AJ112" s="35">
        <v>94.564202056963339</v>
      </c>
      <c r="AK112" s="35">
        <v>100</v>
      </c>
      <c r="AL112" s="35">
        <v>100</v>
      </c>
      <c r="AM112" s="35">
        <v>100</v>
      </c>
      <c r="AN112" s="35">
        <v>125.18090846672303</v>
      </c>
      <c r="AO112" s="35">
        <v>125.18090846672303</v>
      </c>
      <c r="AP112" s="35">
        <v>125.18090846672303</v>
      </c>
      <c r="AQ112" s="35">
        <v>125.18090846672303</v>
      </c>
      <c r="AR112" s="35">
        <v>152.94489730827186</v>
      </c>
      <c r="AS112" s="35">
        <v>152.94489730827186</v>
      </c>
      <c r="AT112" s="35">
        <v>152.94489730827186</v>
      </c>
      <c r="AU112" s="35">
        <v>152.94489730827186</v>
      </c>
      <c r="AV112" s="35">
        <v>152.94489730827186</v>
      </c>
      <c r="AW112" s="35">
        <v>152.94489730827186</v>
      </c>
      <c r="AX112" s="35">
        <v>152.94489730827186</v>
      </c>
      <c r="AY112" s="35">
        <v>152.94489730827186</v>
      </c>
      <c r="AZ112" s="35">
        <v>154.71481746091584</v>
      </c>
      <c r="BA112" s="35">
        <v>154.71481746091584</v>
      </c>
      <c r="BB112" s="35">
        <v>154.71481746091584</v>
      </c>
      <c r="BC112" s="35">
        <v>154.71481746091584</v>
      </c>
      <c r="BD112" s="35">
        <v>160.99122485500649</v>
      </c>
      <c r="BE112" s="35">
        <v>160.99122485500649</v>
      </c>
      <c r="BF112" s="35">
        <v>165.25305190559777</v>
      </c>
      <c r="BG112" s="35">
        <v>165.25305190559777</v>
      </c>
      <c r="BH112" s="35">
        <v>165.25305190559777</v>
      </c>
      <c r="BI112" s="35">
        <v>179.3600257849734</v>
      </c>
      <c r="BJ112" s="35">
        <v>179.3600257849734</v>
      </c>
      <c r="BK112" s="35">
        <v>179.3600257849734</v>
      </c>
      <c r="BL112" s="35">
        <v>183.58466008847518</v>
      </c>
      <c r="BM112" s="35">
        <v>183.58466008847518</v>
      </c>
      <c r="BN112" s="35">
        <v>183.58466008847518</v>
      </c>
      <c r="BO112" s="35">
        <v>183.58466008847518</v>
      </c>
      <c r="BP112" s="35">
        <v>183.58466008847518</v>
      </c>
      <c r="BQ112" s="35">
        <v>183.12686644263809</v>
      </c>
      <c r="BR112" s="35">
        <v>183.12686644263809</v>
      </c>
      <c r="BS112" s="35">
        <v>183.12686644263809</v>
      </c>
      <c r="BT112" s="35">
        <v>183.12686644263809</v>
      </c>
      <c r="BU112" s="35">
        <v>183.12686644263809</v>
      </c>
      <c r="BV112" s="35">
        <v>183.12686644263809</v>
      </c>
      <c r="BW112" s="35">
        <v>183.12686644263809</v>
      </c>
      <c r="BX112" s="35">
        <v>183.12686644263809</v>
      </c>
      <c r="BY112" s="35">
        <v>182.62057336595223</v>
      </c>
      <c r="BZ112" s="35">
        <v>181.96696460710947</v>
      </c>
      <c r="CA112" s="35">
        <v>181.96696460710947</v>
      </c>
      <c r="CB112" s="35">
        <v>184.09574336744825</v>
      </c>
      <c r="CC112" s="35">
        <v>184.09574336744825</v>
      </c>
      <c r="CD112" s="35">
        <v>184.09574336744825</v>
      </c>
      <c r="CE112" s="35">
        <v>184.09574336744825</v>
      </c>
      <c r="CF112" s="35">
        <v>184.09574336744825</v>
      </c>
      <c r="CG112" s="73">
        <f t="shared" si="2"/>
        <v>0</v>
      </c>
      <c r="CH112" s="73">
        <f t="shared" si="3"/>
        <v>0.52907415696627424</v>
      </c>
    </row>
    <row r="113" spans="1:86" ht="13.5" customHeight="1">
      <c r="A113" s="1" t="s">
        <v>152</v>
      </c>
      <c r="B113" s="37">
        <v>1.3482765232759206</v>
      </c>
      <c r="C113" s="37">
        <v>285.4811930681899</v>
      </c>
      <c r="D113" s="37">
        <v>285.51583641020375</v>
      </c>
      <c r="E113" s="37">
        <v>275.03819103795547</v>
      </c>
      <c r="F113" s="37">
        <v>187.36976763511092</v>
      </c>
      <c r="G113" s="37">
        <v>156.95896765494831</v>
      </c>
      <c r="H113" s="37">
        <v>168.33900309506197</v>
      </c>
      <c r="I113" s="37">
        <v>160.21738452762841</v>
      </c>
      <c r="J113" s="37">
        <v>156.10924646642238</v>
      </c>
      <c r="K113" s="37">
        <v>130.4618323037015</v>
      </c>
      <c r="L113" s="37">
        <v>101.25948798547351</v>
      </c>
      <c r="M113" s="37">
        <v>87.827106927950013</v>
      </c>
      <c r="N113" s="37">
        <v>81.198646027727406</v>
      </c>
      <c r="O113" s="37">
        <v>97.438375233272865</v>
      </c>
      <c r="P113" s="37">
        <v>92.566456471609214</v>
      </c>
      <c r="Q113" s="37">
        <v>92.566456471609214</v>
      </c>
      <c r="R113" s="37">
        <v>92.566456471609214</v>
      </c>
      <c r="S113" s="37">
        <v>92.566456471609214</v>
      </c>
      <c r="T113" s="37">
        <v>92.612739699844994</v>
      </c>
      <c r="U113" s="37">
        <v>90.768172566451298</v>
      </c>
      <c r="V113" s="37">
        <v>92.277415051978039</v>
      </c>
      <c r="W113" s="37">
        <v>88.194343589501116</v>
      </c>
      <c r="X113" s="37">
        <v>88.194343589501116</v>
      </c>
      <c r="Y113" s="37">
        <v>107.45566201462279</v>
      </c>
      <c r="Z113" s="37">
        <v>109.49731959290062</v>
      </c>
      <c r="AA113" s="37">
        <v>109.49731959290062</v>
      </c>
      <c r="AB113" s="37">
        <v>109.49731959290062</v>
      </c>
      <c r="AC113" s="37">
        <v>109.49731959290062</v>
      </c>
      <c r="AD113" s="37">
        <v>110.15708527418964</v>
      </c>
      <c r="AE113" s="37">
        <v>111.31680658551109</v>
      </c>
      <c r="AF113" s="37">
        <v>93.319527460428617</v>
      </c>
      <c r="AG113" s="37">
        <v>93.319527460428617</v>
      </c>
      <c r="AH113" s="37">
        <v>94.564202056963339</v>
      </c>
      <c r="AI113" s="37">
        <v>94.564202056963339</v>
      </c>
      <c r="AJ113" s="37">
        <v>94.564202056963339</v>
      </c>
      <c r="AK113" s="37">
        <v>100</v>
      </c>
      <c r="AL113" s="37">
        <v>100</v>
      </c>
      <c r="AM113" s="37">
        <v>100</v>
      </c>
      <c r="AN113" s="37">
        <v>125.18090846672303</v>
      </c>
      <c r="AO113" s="37">
        <v>125.18090846672303</v>
      </c>
      <c r="AP113" s="37">
        <v>125.18090846672303</v>
      </c>
      <c r="AQ113" s="37">
        <v>125.18090846672303</v>
      </c>
      <c r="AR113" s="37">
        <v>152.94489730827186</v>
      </c>
      <c r="AS113" s="37">
        <v>152.94489730827186</v>
      </c>
      <c r="AT113" s="37">
        <v>152.94489730827186</v>
      </c>
      <c r="AU113" s="37">
        <v>152.94489730827186</v>
      </c>
      <c r="AV113" s="37">
        <v>152.94489730827186</v>
      </c>
      <c r="AW113" s="37">
        <v>152.94489730827186</v>
      </c>
      <c r="AX113" s="37">
        <v>152.94489730827186</v>
      </c>
      <c r="AY113" s="37">
        <v>152.94489730827186</v>
      </c>
      <c r="AZ113" s="37">
        <v>154.71481746091584</v>
      </c>
      <c r="BA113" s="37">
        <v>154.71481746091584</v>
      </c>
      <c r="BB113" s="37">
        <v>154.71481746091584</v>
      </c>
      <c r="BC113" s="37">
        <v>154.71481746091584</v>
      </c>
      <c r="BD113" s="37">
        <v>160.99122485500649</v>
      </c>
      <c r="BE113" s="37">
        <v>160.99122485500649</v>
      </c>
      <c r="BF113" s="37">
        <v>165.25305190559777</v>
      </c>
      <c r="BG113" s="37">
        <v>165.25305190559777</v>
      </c>
      <c r="BH113" s="37">
        <v>165.25305190559777</v>
      </c>
      <c r="BI113" s="37">
        <v>179.3600257849734</v>
      </c>
      <c r="BJ113" s="37">
        <v>179.3600257849734</v>
      </c>
      <c r="BK113" s="37">
        <v>179.3600257849734</v>
      </c>
      <c r="BL113" s="37">
        <v>183.58466008847518</v>
      </c>
      <c r="BM113" s="37">
        <v>183.58466008847518</v>
      </c>
      <c r="BN113" s="37">
        <v>183.58466008847518</v>
      </c>
      <c r="BO113" s="37">
        <v>183.58466008847518</v>
      </c>
      <c r="BP113" s="37">
        <v>183.58466008847518</v>
      </c>
      <c r="BQ113" s="37">
        <v>183.12686644263809</v>
      </c>
      <c r="BR113" s="37">
        <v>183.12686644263809</v>
      </c>
      <c r="BS113" s="37">
        <v>183.12686644263809</v>
      </c>
      <c r="BT113" s="37">
        <v>183.12686644263809</v>
      </c>
      <c r="BU113" s="37">
        <v>183.12686644263809</v>
      </c>
      <c r="BV113" s="37">
        <v>183.12686644263809</v>
      </c>
      <c r="BW113" s="37">
        <v>183.12686644263809</v>
      </c>
      <c r="BX113" s="37">
        <v>183.12686644263809</v>
      </c>
      <c r="BY113" s="37">
        <v>182.62057336595223</v>
      </c>
      <c r="BZ113" s="37">
        <v>181.96696460710947</v>
      </c>
      <c r="CA113" s="37">
        <v>181.96696460710947</v>
      </c>
      <c r="CB113" s="37">
        <v>184.09574336744825</v>
      </c>
      <c r="CC113" s="37">
        <v>184.09574336744825</v>
      </c>
      <c r="CD113" s="37">
        <v>184.09574336744825</v>
      </c>
      <c r="CE113" s="37">
        <v>184.09574336744825</v>
      </c>
      <c r="CF113" s="37">
        <v>184.09574336744825</v>
      </c>
      <c r="CG113" s="72">
        <f t="shared" si="2"/>
        <v>0</v>
      </c>
      <c r="CH113" s="72">
        <f t="shared" si="3"/>
        <v>0.52907415696627424</v>
      </c>
    </row>
    <row r="114" spans="1:86" s="36" customFormat="1">
      <c r="A114" s="2" t="s">
        <v>145</v>
      </c>
      <c r="B114" s="35">
        <v>8.1583226845663978E-2</v>
      </c>
      <c r="C114" s="35">
        <v>159.19716812306828</v>
      </c>
      <c r="D114" s="35">
        <v>140.36321545118605</v>
      </c>
      <c r="E114" s="35">
        <v>136.91720672080322</v>
      </c>
      <c r="F114" s="35">
        <v>94.365126061127299</v>
      </c>
      <c r="G114" s="35">
        <v>116.33152474253444</v>
      </c>
      <c r="H114" s="35">
        <v>97.457946317669993</v>
      </c>
      <c r="I114" s="35">
        <v>98.540924751329939</v>
      </c>
      <c r="J114" s="35">
        <v>155.36474992186831</v>
      </c>
      <c r="K114" s="35">
        <v>127.72954858668814</v>
      </c>
      <c r="L114" s="35">
        <v>98.186989621096416</v>
      </c>
      <c r="M114" s="35">
        <v>57.171661411966696</v>
      </c>
      <c r="N114" s="35">
        <v>52.856819041252209</v>
      </c>
      <c r="O114" s="35">
        <v>61.64507945107961</v>
      </c>
      <c r="P114" s="35">
        <v>57.975060542898802</v>
      </c>
      <c r="Q114" s="35">
        <v>57.975060542898802</v>
      </c>
      <c r="R114" s="35">
        <v>55.577946722894424</v>
      </c>
      <c r="S114" s="35">
        <v>54.836534613000246</v>
      </c>
      <c r="T114" s="35">
        <v>68.839069939783187</v>
      </c>
      <c r="U114" s="35">
        <v>73.366145842930351</v>
      </c>
      <c r="V114" s="35">
        <v>74.430794020782159</v>
      </c>
      <c r="W114" s="35">
        <v>74.430794020782159</v>
      </c>
      <c r="X114" s="35">
        <v>74.33947961094637</v>
      </c>
      <c r="Y114" s="35">
        <v>74.410813454437488</v>
      </c>
      <c r="Z114" s="35">
        <v>74.51922258077451</v>
      </c>
      <c r="AA114" s="35">
        <v>74.612888827305056</v>
      </c>
      <c r="AB114" s="35">
        <v>79.956158742106638</v>
      </c>
      <c r="AC114" s="35">
        <v>79.996817484107467</v>
      </c>
      <c r="AD114" s="35">
        <v>87.806288308006273</v>
      </c>
      <c r="AE114" s="35">
        <v>93.994894726643196</v>
      </c>
      <c r="AF114" s="35">
        <v>93.994894726643196</v>
      </c>
      <c r="AG114" s="35">
        <v>93.994894726643196</v>
      </c>
      <c r="AH114" s="35">
        <v>97.276908215020413</v>
      </c>
      <c r="AI114" s="35">
        <v>97.276908220188417</v>
      </c>
      <c r="AJ114" s="35">
        <v>97.446763469486783</v>
      </c>
      <c r="AK114" s="35">
        <v>98.226086223955605</v>
      </c>
      <c r="AL114" s="35">
        <v>99.137740733602215</v>
      </c>
      <c r="AM114" s="35">
        <v>100</v>
      </c>
      <c r="AN114" s="35">
        <v>99.999999999999986</v>
      </c>
      <c r="AO114" s="35">
        <v>99.999999999999986</v>
      </c>
      <c r="AP114" s="35">
        <v>99.999999999999986</v>
      </c>
      <c r="AQ114" s="35">
        <v>99.999999999999986</v>
      </c>
      <c r="AR114" s="35">
        <v>99.999999999999986</v>
      </c>
      <c r="AS114" s="35">
        <v>100.89695136446011</v>
      </c>
      <c r="AT114" s="35">
        <v>99.999999999999986</v>
      </c>
      <c r="AU114" s="35">
        <v>99.999999999999986</v>
      </c>
      <c r="AV114" s="35">
        <v>99.999999999999986</v>
      </c>
      <c r="AW114" s="35">
        <v>99.999999999999986</v>
      </c>
      <c r="AX114" s="35">
        <v>99.999999999999986</v>
      </c>
      <c r="AY114" s="35">
        <v>99.999999999999986</v>
      </c>
      <c r="AZ114" s="35">
        <v>99.999999999999986</v>
      </c>
      <c r="BA114" s="35">
        <v>99.999999999999986</v>
      </c>
      <c r="BB114" s="35">
        <v>101.28569438801117</v>
      </c>
      <c r="BC114" s="35">
        <v>99.917576482571334</v>
      </c>
      <c r="BD114" s="35">
        <v>99.917576482571334</v>
      </c>
      <c r="BE114" s="35">
        <v>99.917576482571334</v>
      </c>
      <c r="BF114" s="35">
        <v>104.84298262873671</v>
      </c>
      <c r="BG114" s="35">
        <v>104.84298262873671</v>
      </c>
      <c r="BH114" s="35">
        <v>104.84298262873671</v>
      </c>
      <c r="BI114" s="35">
        <v>105.56608454817651</v>
      </c>
      <c r="BJ114" s="35">
        <v>105.56608454817651</v>
      </c>
      <c r="BK114" s="35">
        <v>105.56608454817651</v>
      </c>
      <c r="BL114" s="35">
        <v>105.56608454817651</v>
      </c>
      <c r="BM114" s="35">
        <v>105.63247831563942</v>
      </c>
      <c r="BN114" s="35">
        <v>105.63247831563942</v>
      </c>
      <c r="BO114" s="35">
        <v>105.18044610160345</v>
      </c>
      <c r="BP114" s="35">
        <v>105.18044610160345</v>
      </c>
      <c r="BQ114" s="35">
        <v>105.28898806113779</v>
      </c>
      <c r="BR114" s="35">
        <v>113.17846097390154</v>
      </c>
      <c r="BS114" s="35">
        <v>114.48181033793674</v>
      </c>
      <c r="BT114" s="35">
        <v>113.55042259117337</v>
      </c>
      <c r="BU114" s="35">
        <v>113.0451446096818</v>
      </c>
      <c r="BV114" s="35">
        <v>113.3823405059515</v>
      </c>
      <c r="BW114" s="35">
        <v>114.22887811016453</v>
      </c>
      <c r="BX114" s="35">
        <v>114.22887811016453</v>
      </c>
      <c r="BY114" s="35">
        <v>114.22887811016453</v>
      </c>
      <c r="BZ114" s="35">
        <v>114.22887811016453</v>
      </c>
      <c r="CA114" s="35">
        <v>114.22887811016453</v>
      </c>
      <c r="CB114" s="35">
        <v>113.91515157192292</v>
      </c>
      <c r="CC114" s="35">
        <v>113.91515157192292</v>
      </c>
      <c r="CD114" s="35">
        <v>113.15008097616388</v>
      </c>
      <c r="CE114" s="35">
        <v>113.15008097616388</v>
      </c>
      <c r="CF114" s="35">
        <v>113.15008097616388</v>
      </c>
      <c r="CG114" s="73">
        <f t="shared" si="2"/>
        <v>0</v>
      </c>
      <c r="CH114" s="73">
        <f t="shared" si="3"/>
        <v>-0.35256726119891368</v>
      </c>
    </row>
    <row r="115" spans="1:86" ht="13.5" customHeight="1">
      <c r="A115" s="1" t="s">
        <v>146</v>
      </c>
      <c r="B115" s="37">
        <v>8.1583226845663978E-2</v>
      </c>
      <c r="C115" s="37">
        <v>159.19716812306828</v>
      </c>
      <c r="D115" s="37">
        <v>140.36321545118605</v>
      </c>
      <c r="E115" s="37">
        <v>136.91720672080322</v>
      </c>
      <c r="F115" s="37">
        <v>94.365126061127299</v>
      </c>
      <c r="G115" s="37">
        <v>116.33152474253444</v>
      </c>
      <c r="H115" s="37">
        <v>97.457946317669993</v>
      </c>
      <c r="I115" s="37">
        <v>98.540924751329939</v>
      </c>
      <c r="J115" s="37">
        <v>155.36474992186831</v>
      </c>
      <c r="K115" s="37">
        <v>127.72954858668814</v>
      </c>
      <c r="L115" s="37">
        <v>98.186989621096416</v>
      </c>
      <c r="M115" s="37">
        <v>57.171661411966696</v>
      </c>
      <c r="N115" s="37">
        <v>52.856819041252209</v>
      </c>
      <c r="O115" s="37">
        <v>61.64507945107961</v>
      </c>
      <c r="P115" s="37">
        <v>57.975060542898802</v>
      </c>
      <c r="Q115" s="37">
        <v>57.975060542898802</v>
      </c>
      <c r="R115" s="37">
        <v>55.577946722894424</v>
      </c>
      <c r="S115" s="37">
        <v>54.836534613000246</v>
      </c>
      <c r="T115" s="37">
        <v>68.839069939783187</v>
      </c>
      <c r="U115" s="37">
        <v>73.366145842930351</v>
      </c>
      <c r="V115" s="37">
        <v>74.430794020782159</v>
      </c>
      <c r="W115" s="37">
        <v>74.430794020782159</v>
      </c>
      <c r="X115" s="37">
        <v>74.33947961094637</v>
      </c>
      <c r="Y115" s="37">
        <v>74.410813454437488</v>
      </c>
      <c r="Z115" s="37">
        <v>74.51922258077451</v>
      </c>
      <c r="AA115" s="37">
        <v>74.612888827305056</v>
      </c>
      <c r="AB115" s="37">
        <v>79.956158742106638</v>
      </c>
      <c r="AC115" s="37">
        <v>79.996817484107467</v>
      </c>
      <c r="AD115" s="37">
        <v>87.806288308006273</v>
      </c>
      <c r="AE115" s="37">
        <v>93.994894726643196</v>
      </c>
      <c r="AF115" s="37">
        <v>93.994894726643196</v>
      </c>
      <c r="AG115" s="37">
        <v>93.994894726643196</v>
      </c>
      <c r="AH115" s="37">
        <v>97.276908215020413</v>
      </c>
      <c r="AI115" s="37">
        <v>97.276908220188417</v>
      </c>
      <c r="AJ115" s="37">
        <v>97.446763469486783</v>
      </c>
      <c r="AK115" s="37">
        <v>98.226086223955605</v>
      </c>
      <c r="AL115" s="37">
        <v>99.137740733602215</v>
      </c>
      <c r="AM115" s="37">
        <v>100</v>
      </c>
      <c r="AN115" s="37">
        <v>99.999999999999986</v>
      </c>
      <c r="AO115" s="37">
        <v>99.999999999999986</v>
      </c>
      <c r="AP115" s="37">
        <v>99.999999999999986</v>
      </c>
      <c r="AQ115" s="37">
        <v>99.999999999999986</v>
      </c>
      <c r="AR115" s="37">
        <v>99.999999999999986</v>
      </c>
      <c r="AS115" s="37">
        <v>100.89695136446011</v>
      </c>
      <c r="AT115" s="37">
        <v>99.999999999999986</v>
      </c>
      <c r="AU115" s="37">
        <v>99.999999999999986</v>
      </c>
      <c r="AV115" s="37">
        <v>99.999999999999986</v>
      </c>
      <c r="AW115" s="37">
        <v>99.999999999999986</v>
      </c>
      <c r="AX115" s="37">
        <v>99.999999999999986</v>
      </c>
      <c r="AY115" s="37">
        <v>99.999999999999986</v>
      </c>
      <c r="AZ115" s="37">
        <v>99.999999999999986</v>
      </c>
      <c r="BA115" s="37">
        <v>99.999999999999986</v>
      </c>
      <c r="BB115" s="37">
        <v>101.28569438801117</v>
      </c>
      <c r="BC115" s="37">
        <v>99.917576482571334</v>
      </c>
      <c r="BD115" s="37">
        <v>99.917576482571334</v>
      </c>
      <c r="BE115" s="37">
        <v>99.917576482571334</v>
      </c>
      <c r="BF115" s="37">
        <v>104.84298262873671</v>
      </c>
      <c r="BG115" s="37">
        <v>104.84298262873671</v>
      </c>
      <c r="BH115" s="37">
        <v>104.84298262873671</v>
      </c>
      <c r="BI115" s="37">
        <v>105.56608454817651</v>
      </c>
      <c r="BJ115" s="37">
        <v>105.56608454817651</v>
      </c>
      <c r="BK115" s="37">
        <v>105.56608454817651</v>
      </c>
      <c r="BL115" s="37">
        <v>105.56608454817651</v>
      </c>
      <c r="BM115" s="37">
        <v>105.63247831563942</v>
      </c>
      <c r="BN115" s="37">
        <v>105.63247831563942</v>
      </c>
      <c r="BO115" s="37">
        <v>105.18044610160345</v>
      </c>
      <c r="BP115" s="37">
        <v>105.18044610160345</v>
      </c>
      <c r="BQ115" s="37">
        <v>105.28898806113779</v>
      </c>
      <c r="BR115" s="37">
        <v>113.17846097390154</v>
      </c>
      <c r="BS115" s="37">
        <v>114.48181033793674</v>
      </c>
      <c r="BT115" s="37">
        <v>113.55042259117337</v>
      </c>
      <c r="BU115" s="37">
        <v>113.0451446096818</v>
      </c>
      <c r="BV115" s="37">
        <v>113.3823405059515</v>
      </c>
      <c r="BW115" s="37">
        <v>114.22887811016453</v>
      </c>
      <c r="BX115" s="37">
        <v>114.22887811016453</v>
      </c>
      <c r="BY115" s="37">
        <v>114.22887811016453</v>
      </c>
      <c r="BZ115" s="37">
        <v>114.22887811016453</v>
      </c>
      <c r="CA115" s="37">
        <v>114.22887811016453</v>
      </c>
      <c r="CB115" s="37">
        <v>113.91515157192292</v>
      </c>
      <c r="CC115" s="37">
        <v>113.91515157192292</v>
      </c>
      <c r="CD115" s="37">
        <v>113.15008097616388</v>
      </c>
      <c r="CE115" s="37">
        <v>113.15008097616388</v>
      </c>
      <c r="CF115" s="37">
        <v>113.15008097616388</v>
      </c>
      <c r="CG115" s="72">
        <f t="shared" si="2"/>
        <v>0</v>
      </c>
      <c r="CH115" s="72">
        <f t="shared" si="3"/>
        <v>-0.35256726119891368</v>
      </c>
    </row>
    <row r="116" spans="1:86" s="36" customFormat="1" ht="13.5" customHeight="1">
      <c r="A116" s="3" t="s">
        <v>107</v>
      </c>
      <c r="B116" s="35">
        <v>1.3482765232759206</v>
      </c>
      <c r="C116" s="35">
        <v>109.61416355212303</v>
      </c>
      <c r="D116" s="35">
        <v>95.263358565785992</v>
      </c>
      <c r="E116" s="35">
        <v>101.2245694449184</v>
      </c>
      <c r="F116" s="35">
        <v>68.959237934291679</v>
      </c>
      <c r="G116" s="35">
        <v>65.745392562654118</v>
      </c>
      <c r="H116" s="35">
        <v>57.825994745254349</v>
      </c>
      <c r="I116" s="35">
        <v>55.177842027354302</v>
      </c>
      <c r="J116" s="35">
        <v>77.072647457593447</v>
      </c>
      <c r="K116" s="35">
        <v>120.63466672815051</v>
      </c>
      <c r="L116" s="35">
        <v>78.858577156360937</v>
      </c>
      <c r="M116" s="35">
        <v>69.78838034918958</v>
      </c>
      <c r="N116" s="35">
        <v>64.5213327844925</v>
      </c>
      <c r="O116" s="35">
        <v>64.731819701515576</v>
      </c>
      <c r="P116" s="35">
        <v>59.211490133427453</v>
      </c>
      <c r="Q116" s="35">
        <v>59.211490133427453</v>
      </c>
      <c r="R116" s="35">
        <v>55.745103615166506</v>
      </c>
      <c r="S116" s="35">
        <v>55.745103615166506</v>
      </c>
      <c r="T116" s="35">
        <v>71.843641620737174</v>
      </c>
      <c r="U116" s="35">
        <v>71.843641620737174</v>
      </c>
      <c r="V116" s="35">
        <v>73.194439916302983</v>
      </c>
      <c r="W116" s="35">
        <v>73.146597434359421</v>
      </c>
      <c r="X116" s="35">
        <v>73.146179175645585</v>
      </c>
      <c r="Y116" s="35">
        <v>83.69939723381988</v>
      </c>
      <c r="Z116" s="35">
        <v>83.62345313724876</v>
      </c>
      <c r="AA116" s="35">
        <v>92.072907184386878</v>
      </c>
      <c r="AB116" s="35">
        <v>91.693893662244065</v>
      </c>
      <c r="AC116" s="35">
        <v>91.559869329449029</v>
      </c>
      <c r="AD116" s="35">
        <v>89.177833201210007</v>
      </c>
      <c r="AE116" s="35">
        <v>91.824034433990008</v>
      </c>
      <c r="AF116" s="35">
        <v>91.824034433990008</v>
      </c>
      <c r="AG116" s="35">
        <v>91.824034433990008</v>
      </c>
      <c r="AH116" s="35">
        <v>92.178978413584716</v>
      </c>
      <c r="AI116" s="35">
        <v>92.178978419691333</v>
      </c>
      <c r="AJ116" s="35">
        <v>92.178978419691333</v>
      </c>
      <c r="AK116" s="35">
        <v>92.178978419691333</v>
      </c>
      <c r="AL116" s="35">
        <v>92.178978419691333</v>
      </c>
      <c r="AM116" s="35">
        <v>100</v>
      </c>
      <c r="AN116" s="35">
        <v>99.999999999999986</v>
      </c>
      <c r="AO116" s="35">
        <v>99.999999999999986</v>
      </c>
      <c r="AP116" s="35">
        <v>125.72658201612819</v>
      </c>
      <c r="AQ116" s="35">
        <v>125.72658201612819</v>
      </c>
      <c r="AR116" s="35">
        <v>125.72658201612819</v>
      </c>
      <c r="AS116" s="35">
        <v>125.72658201612819</v>
      </c>
      <c r="AT116" s="35">
        <v>125.72658201612819</v>
      </c>
      <c r="AU116" s="35">
        <v>125.72658201612819</v>
      </c>
      <c r="AV116" s="35">
        <v>125.72658201612819</v>
      </c>
      <c r="AW116" s="35">
        <v>125.72658201612819</v>
      </c>
      <c r="AX116" s="35">
        <v>125.72658201612819</v>
      </c>
      <c r="AY116" s="35">
        <v>125.72658201612819</v>
      </c>
      <c r="AZ116" s="35">
        <v>125.72658201612819</v>
      </c>
      <c r="BA116" s="35">
        <v>125.72658201612819</v>
      </c>
      <c r="BB116" s="35">
        <v>123.09141001340174</v>
      </c>
      <c r="BC116" s="35">
        <v>126.96081411735263</v>
      </c>
      <c r="BD116" s="35">
        <v>126.96081411735263</v>
      </c>
      <c r="BE116" s="35">
        <v>126.96081411735263</v>
      </c>
      <c r="BF116" s="35">
        <v>140.84971932031041</v>
      </c>
      <c r="BG116" s="35">
        <v>140.84971932031041</v>
      </c>
      <c r="BH116" s="35">
        <v>140.84971932031041</v>
      </c>
      <c r="BI116" s="35">
        <v>140.84971932031041</v>
      </c>
      <c r="BJ116" s="35">
        <v>140.84971932031041</v>
      </c>
      <c r="BK116" s="35">
        <v>140.84971932031041</v>
      </c>
      <c r="BL116" s="35">
        <v>140.84971932031041</v>
      </c>
      <c r="BM116" s="35">
        <v>140.75319128144454</v>
      </c>
      <c r="BN116" s="35">
        <v>140.84971932031041</v>
      </c>
      <c r="BO116" s="35">
        <v>140.89719385009155</v>
      </c>
      <c r="BP116" s="35">
        <v>142.31542761254215</v>
      </c>
      <c r="BQ116" s="35">
        <v>142.76594141642681</v>
      </c>
      <c r="BR116" s="35">
        <v>142.76594141642681</v>
      </c>
      <c r="BS116" s="35">
        <v>148.28997000538442</v>
      </c>
      <c r="BT116" s="35">
        <v>148.28997000538442</v>
      </c>
      <c r="BU116" s="35">
        <v>150.5283848176648</v>
      </c>
      <c r="BV116" s="35">
        <v>150.5283848176648</v>
      </c>
      <c r="BW116" s="35">
        <v>152.13515983697812</v>
      </c>
      <c r="BX116" s="35">
        <v>152.13515983697812</v>
      </c>
      <c r="BY116" s="35">
        <v>152.13515983697812</v>
      </c>
      <c r="BZ116" s="35">
        <v>151.66538433102582</v>
      </c>
      <c r="CA116" s="35">
        <v>151.66538433102582</v>
      </c>
      <c r="CB116" s="35">
        <v>151.66538433102582</v>
      </c>
      <c r="CC116" s="35">
        <v>151.66376858331606</v>
      </c>
      <c r="CD116" s="35">
        <v>152.48984342533038</v>
      </c>
      <c r="CE116" s="35">
        <v>155.41725296798043</v>
      </c>
      <c r="CF116" s="35">
        <v>155.41725296798043</v>
      </c>
      <c r="CG116" s="73">
        <f t="shared" si="2"/>
        <v>0</v>
      </c>
      <c r="CH116" s="73">
        <f t="shared" si="3"/>
        <v>4.8063149263144425</v>
      </c>
    </row>
    <row r="117" spans="1:86">
      <c r="A117" s="1" t="s">
        <v>77</v>
      </c>
      <c r="B117" s="37">
        <v>1.3482765232759206</v>
      </c>
      <c r="C117" s="37">
        <v>109.61416355212303</v>
      </c>
      <c r="D117" s="37">
        <v>95.263358565785992</v>
      </c>
      <c r="E117" s="37">
        <v>101.2245694449184</v>
      </c>
      <c r="F117" s="37">
        <v>68.959237934291679</v>
      </c>
      <c r="G117" s="37">
        <v>65.745392562654118</v>
      </c>
      <c r="H117" s="37">
        <v>57.825994745254349</v>
      </c>
      <c r="I117" s="37">
        <v>55.177842027354302</v>
      </c>
      <c r="J117" s="37">
        <v>77.072647457593447</v>
      </c>
      <c r="K117" s="37">
        <v>120.63466672815051</v>
      </c>
      <c r="L117" s="37">
        <v>78.858577156360937</v>
      </c>
      <c r="M117" s="37">
        <v>69.78838034918958</v>
      </c>
      <c r="N117" s="37">
        <v>64.5213327844925</v>
      </c>
      <c r="O117" s="37">
        <v>64.731819701515576</v>
      </c>
      <c r="P117" s="37">
        <v>59.211490133427453</v>
      </c>
      <c r="Q117" s="37">
        <v>59.211490133427453</v>
      </c>
      <c r="R117" s="37">
        <v>55.745103615166506</v>
      </c>
      <c r="S117" s="37">
        <v>55.745103615166506</v>
      </c>
      <c r="T117" s="37">
        <v>71.843641620737174</v>
      </c>
      <c r="U117" s="37">
        <v>71.843641620737174</v>
      </c>
      <c r="V117" s="37">
        <v>73.194439916302983</v>
      </c>
      <c r="W117" s="37">
        <v>73.146597434359421</v>
      </c>
      <c r="X117" s="37">
        <v>73.146179175645585</v>
      </c>
      <c r="Y117" s="37">
        <v>83.69939723381988</v>
      </c>
      <c r="Z117" s="37">
        <v>83.62345313724876</v>
      </c>
      <c r="AA117" s="37">
        <v>92.072907184386878</v>
      </c>
      <c r="AB117" s="37">
        <v>91.693893662244065</v>
      </c>
      <c r="AC117" s="37">
        <v>91.559869329449029</v>
      </c>
      <c r="AD117" s="37">
        <v>89.177833201210007</v>
      </c>
      <c r="AE117" s="37">
        <v>91.824034433990008</v>
      </c>
      <c r="AF117" s="37">
        <v>91.824034433990008</v>
      </c>
      <c r="AG117" s="37">
        <v>91.824034433990008</v>
      </c>
      <c r="AH117" s="37">
        <v>92.178978413584716</v>
      </c>
      <c r="AI117" s="37">
        <v>92.178978419691333</v>
      </c>
      <c r="AJ117" s="37">
        <v>92.178978419691333</v>
      </c>
      <c r="AK117" s="37">
        <v>92.178978419691333</v>
      </c>
      <c r="AL117" s="37">
        <v>92.178978419691333</v>
      </c>
      <c r="AM117" s="37">
        <v>100</v>
      </c>
      <c r="AN117" s="37">
        <v>99.999999999999986</v>
      </c>
      <c r="AO117" s="37">
        <v>99.999999999999986</v>
      </c>
      <c r="AP117" s="37">
        <v>125.72658201612819</v>
      </c>
      <c r="AQ117" s="37">
        <v>125.72658201612819</v>
      </c>
      <c r="AR117" s="37">
        <v>125.72658201612819</v>
      </c>
      <c r="AS117" s="37">
        <v>125.72658201612819</v>
      </c>
      <c r="AT117" s="37">
        <v>125.72658201612819</v>
      </c>
      <c r="AU117" s="37">
        <v>125.72658201612819</v>
      </c>
      <c r="AV117" s="37">
        <v>125.72658201612819</v>
      </c>
      <c r="AW117" s="37">
        <v>125.72658201612819</v>
      </c>
      <c r="AX117" s="37">
        <v>125.72658201612819</v>
      </c>
      <c r="AY117" s="37">
        <v>125.72658201612819</v>
      </c>
      <c r="AZ117" s="37">
        <v>125.72658201612819</v>
      </c>
      <c r="BA117" s="37">
        <v>125.72658201612819</v>
      </c>
      <c r="BB117" s="37">
        <v>123.09141001340174</v>
      </c>
      <c r="BC117" s="37">
        <v>126.96081411735263</v>
      </c>
      <c r="BD117" s="37">
        <v>126.96081411735263</v>
      </c>
      <c r="BE117" s="37">
        <v>126.96081411735263</v>
      </c>
      <c r="BF117" s="37">
        <v>140.84971932031041</v>
      </c>
      <c r="BG117" s="37">
        <v>140.84971932031041</v>
      </c>
      <c r="BH117" s="37">
        <v>140.84971932031041</v>
      </c>
      <c r="BI117" s="37">
        <v>140.84971932031041</v>
      </c>
      <c r="BJ117" s="37">
        <v>140.84971932031041</v>
      </c>
      <c r="BK117" s="37">
        <v>140.84971932031041</v>
      </c>
      <c r="BL117" s="37">
        <v>140.84971932031041</v>
      </c>
      <c r="BM117" s="37">
        <v>140.75319128144454</v>
      </c>
      <c r="BN117" s="37">
        <v>140.84971932031041</v>
      </c>
      <c r="BO117" s="37">
        <v>140.89719385009155</v>
      </c>
      <c r="BP117" s="37">
        <v>142.31542761254215</v>
      </c>
      <c r="BQ117" s="37">
        <v>142.76594141642681</v>
      </c>
      <c r="BR117" s="37">
        <v>142.76594141642681</v>
      </c>
      <c r="BS117" s="37">
        <v>148.28997000538442</v>
      </c>
      <c r="BT117" s="37">
        <v>148.28997000538442</v>
      </c>
      <c r="BU117" s="37">
        <v>150.5283848176648</v>
      </c>
      <c r="BV117" s="37">
        <v>150.5283848176648</v>
      </c>
      <c r="BW117" s="37">
        <v>152.13515983697812</v>
      </c>
      <c r="BX117" s="37">
        <v>152.13515983697812</v>
      </c>
      <c r="BY117" s="37">
        <v>152.13515983697812</v>
      </c>
      <c r="BZ117" s="37">
        <v>151.66538433102582</v>
      </c>
      <c r="CA117" s="37">
        <v>151.66538433102582</v>
      </c>
      <c r="CB117" s="37">
        <v>151.66538433102582</v>
      </c>
      <c r="CC117" s="37">
        <v>151.66376858331606</v>
      </c>
      <c r="CD117" s="37">
        <v>152.48984342533038</v>
      </c>
      <c r="CE117" s="37">
        <v>155.41725296798043</v>
      </c>
      <c r="CF117" s="37">
        <v>155.41725296798043</v>
      </c>
      <c r="CG117" s="72">
        <f t="shared" si="2"/>
        <v>0</v>
      </c>
      <c r="CH117" s="72">
        <f t="shared" si="3"/>
        <v>4.8063149263144425</v>
      </c>
    </row>
    <row r="118" spans="1:86" s="36" customFormat="1">
      <c r="A118" s="2" t="s">
        <v>78</v>
      </c>
      <c r="B118" s="35">
        <v>0.12678013935436025</v>
      </c>
      <c r="C118" s="35">
        <v>177.32837546889215</v>
      </c>
      <c r="D118" s="35">
        <v>153.68459207303988</v>
      </c>
      <c r="E118" s="35">
        <v>148.04479052228407</v>
      </c>
      <c r="F118" s="35">
        <v>100.85551354330605</v>
      </c>
      <c r="G118" s="35">
        <v>166.09363184234184</v>
      </c>
      <c r="H118" s="35">
        <v>146.19301235902506</v>
      </c>
      <c r="I118" s="35">
        <v>139.13984070752744</v>
      </c>
      <c r="J118" s="35">
        <v>135.57215248751123</v>
      </c>
      <c r="K118" s="35">
        <v>141.51795980742503</v>
      </c>
      <c r="L118" s="35">
        <v>93.235361761002324</v>
      </c>
      <c r="M118" s="35">
        <v>82.065210816546269</v>
      </c>
      <c r="N118" s="35">
        <v>75.871610007973359</v>
      </c>
      <c r="O118" s="35">
        <v>91.045932009568006</v>
      </c>
      <c r="P118" s="35">
        <v>86.49363540908962</v>
      </c>
      <c r="Q118" s="35">
        <v>86.49363540908962</v>
      </c>
      <c r="R118" s="35">
        <v>86.49363540908962</v>
      </c>
      <c r="S118" s="35">
        <v>86.49363540908962</v>
      </c>
      <c r="T118" s="35">
        <v>86.49363540908962</v>
      </c>
      <c r="U118" s="35">
        <v>86.49363540908962</v>
      </c>
      <c r="V118" s="35">
        <v>87.924058512294053</v>
      </c>
      <c r="W118" s="35">
        <v>84.033613445378393</v>
      </c>
      <c r="X118" s="35">
        <v>84.033613445378393</v>
      </c>
      <c r="Y118" s="35">
        <v>84.033613445378393</v>
      </c>
      <c r="Z118" s="35">
        <v>100.0000000000003</v>
      </c>
      <c r="AA118" s="35">
        <v>100.0000000000003</v>
      </c>
      <c r="AB118" s="35">
        <v>100.0000000000003</v>
      </c>
      <c r="AC118" s="35">
        <v>100.0000000000003</v>
      </c>
      <c r="AD118" s="35">
        <v>100.0000000000003</v>
      </c>
      <c r="AE118" s="35">
        <v>100.0000000000003</v>
      </c>
      <c r="AF118" s="35">
        <v>100.0000000000003</v>
      </c>
      <c r="AG118" s="35">
        <v>100.0000000000003</v>
      </c>
      <c r="AH118" s="35">
        <v>100.0000000000003</v>
      </c>
      <c r="AI118" s="35">
        <v>100</v>
      </c>
      <c r="AJ118" s="35">
        <v>100</v>
      </c>
      <c r="AK118" s="35">
        <v>100</v>
      </c>
      <c r="AL118" s="35">
        <v>100</v>
      </c>
      <c r="AM118" s="35">
        <v>100</v>
      </c>
      <c r="AN118" s="35">
        <v>100.00000000000001</v>
      </c>
      <c r="AO118" s="35">
        <v>101.08760220646873</v>
      </c>
      <c r="AP118" s="35">
        <v>100.00000000000001</v>
      </c>
      <c r="AQ118" s="35">
        <v>100.00000000000001</v>
      </c>
      <c r="AR118" s="35">
        <v>100.00000000000001</v>
      </c>
      <c r="AS118" s="35">
        <v>98.343373493976074</v>
      </c>
      <c r="AT118" s="35">
        <v>100.00000000000001</v>
      </c>
      <c r="AU118" s="35">
        <v>100.00000000000001</v>
      </c>
      <c r="AV118" s="35">
        <v>100.00000000000001</v>
      </c>
      <c r="AW118" s="35">
        <v>100.00000000000001</v>
      </c>
      <c r="AX118" s="35">
        <v>100.00000000000001</v>
      </c>
      <c r="AY118" s="35">
        <v>100.00000000000001</v>
      </c>
      <c r="AZ118" s="35">
        <v>100.68660362377196</v>
      </c>
      <c r="BA118" s="35">
        <v>101.11750207009337</v>
      </c>
      <c r="BB118" s="35">
        <v>107.72461158035516</v>
      </c>
      <c r="BC118" s="35">
        <v>107.72461158035516</v>
      </c>
      <c r="BD118" s="35">
        <v>107.72461158035516</v>
      </c>
      <c r="BE118" s="35">
        <v>107.72461158035516</v>
      </c>
      <c r="BF118" s="35">
        <v>100.54297080833135</v>
      </c>
      <c r="BG118" s="35">
        <v>100.54297080833135</v>
      </c>
      <c r="BH118" s="35">
        <v>100.54297080833135</v>
      </c>
      <c r="BI118" s="35">
        <v>100.54297080833135</v>
      </c>
      <c r="BJ118" s="35">
        <v>100.54297080833135</v>
      </c>
      <c r="BK118" s="35">
        <v>100.54297080833135</v>
      </c>
      <c r="BL118" s="35">
        <v>100.54297080833135</v>
      </c>
      <c r="BM118" s="35">
        <v>100.54297080833135</v>
      </c>
      <c r="BN118" s="35">
        <v>100.54297080833135</v>
      </c>
      <c r="BO118" s="35">
        <v>100.54297080833135</v>
      </c>
      <c r="BP118" s="35">
        <v>100.54297080833135</v>
      </c>
      <c r="BQ118" s="35">
        <v>100.54297080833135</v>
      </c>
      <c r="BR118" s="35">
        <v>102.17503615656838</v>
      </c>
      <c r="BS118" s="35">
        <v>102.66989189835031</v>
      </c>
      <c r="BT118" s="35">
        <v>102.66989189835031</v>
      </c>
      <c r="BU118" s="35">
        <v>102.66989189835031</v>
      </c>
      <c r="BV118" s="35">
        <v>102.66989189835031</v>
      </c>
      <c r="BW118" s="35">
        <v>102.66989189835031</v>
      </c>
      <c r="BX118" s="35">
        <v>102.66989189835031</v>
      </c>
      <c r="BY118" s="35">
        <v>102.66989189835031</v>
      </c>
      <c r="BZ118" s="35">
        <v>102.66989189835031</v>
      </c>
      <c r="CA118" s="35">
        <v>102.66989189835031</v>
      </c>
      <c r="CB118" s="35">
        <v>103.09054204785232</v>
      </c>
      <c r="CC118" s="35">
        <v>103.09044386830054</v>
      </c>
      <c r="CD118" s="35">
        <v>103.09044386830054</v>
      </c>
      <c r="CE118" s="35">
        <v>103.09044386830054</v>
      </c>
      <c r="CF118" s="35">
        <v>103.09044386830054</v>
      </c>
      <c r="CG118" s="73">
        <f t="shared" si="2"/>
        <v>0</v>
      </c>
      <c r="CH118" s="73">
        <f t="shared" si="3"/>
        <v>0.40961567424908196</v>
      </c>
    </row>
    <row r="119" spans="1:86" ht="13.5" customHeight="1">
      <c r="A119" s="1" t="s">
        <v>78</v>
      </c>
      <c r="B119" s="37">
        <v>0.12678013935436025</v>
      </c>
      <c r="C119" s="37">
        <v>177.32837546889215</v>
      </c>
      <c r="D119" s="37">
        <v>153.68459207303988</v>
      </c>
      <c r="E119" s="37">
        <v>148.04479052228407</v>
      </c>
      <c r="F119" s="37">
        <v>100.85551354330605</v>
      </c>
      <c r="G119" s="37">
        <v>166.09363184234184</v>
      </c>
      <c r="H119" s="37">
        <v>146.19301235902506</v>
      </c>
      <c r="I119" s="37">
        <v>139.13984070752744</v>
      </c>
      <c r="J119" s="37">
        <v>135.57215248751123</v>
      </c>
      <c r="K119" s="37">
        <v>141.51795980742503</v>
      </c>
      <c r="L119" s="37">
        <v>93.235361761002324</v>
      </c>
      <c r="M119" s="37">
        <v>82.065210816546269</v>
      </c>
      <c r="N119" s="37">
        <v>75.871610007973359</v>
      </c>
      <c r="O119" s="37">
        <v>91.045932009568006</v>
      </c>
      <c r="P119" s="37">
        <v>86.49363540908962</v>
      </c>
      <c r="Q119" s="37">
        <v>86.49363540908962</v>
      </c>
      <c r="R119" s="37">
        <v>86.49363540908962</v>
      </c>
      <c r="S119" s="37">
        <v>86.49363540908962</v>
      </c>
      <c r="T119" s="37">
        <v>86.49363540908962</v>
      </c>
      <c r="U119" s="37">
        <v>86.49363540908962</v>
      </c>
      <c r="V119" s="37">
        <v>87.924058512294053</v>
      </c>
      <c r="W119" s="37">
        <v>84.033613445378393</v>
      </c>
      <c r="X119" s="37">
        <v>84.033613445378393</v>
      </c>
      <c r="Y119" s="37">
        <v>84.033613445378393</v>
      </c>
      <c r="Z119" s="37">
        <v>100.0000000000003</v>
      </c>
      <c r="AA119" s="37">
        <v>100.0000000000003</v>
      </c>
      <c r="AB119" s="37">
        <v>100.0000000000003</v>
      </c>
      <c r="AC119" s="37">
        <v>100.0000000000003</v>
      </c>
      <c r="AD119" s="37">
        <v>100.0000000000003</v>
      </c>
      <c r="AE119" s="37">
        <v>100.0000000000003</v>
      </c>
      <c r="AF119" s="37">
        <v>100.0000000000003</v>
      </c>
      <c r="AG119" s="37">
        <v>100.0000000000003</v>
      </c>
      <c r="AH119" s="37">
        <v>100.0000000000003</v>
      </c>
      <c r="AI119" s="37">
        <v>100</v>
      </c>
      <c r="AJ119" s="37">
        <v>100</v>
      </c>
      <c r="AK119" s="37">
        <v>100</v>
      </c>
      <c r="AL119" s="37">
        <v>100</v>
      </c>
      <c r="AM119" s="37">
        <v>100</v>
      </c>
      <c r="AN119" s="37">
        <v>100.00000000000001</v>
      </c>
      <c r="AO119" s="37">
        <v>101.08760220646873</v>
      </c>
      <c r="AP119" s="37">
        <v>100.00000000000001</v>
      </c>
      <c r="AQ119" s="37">
        <v>100.00000000000001</v>
      </c>
      <c r="AR119" s="37">
        <v>100.00000000000001</v>
      </c>
      <c r="AS119" s="37">
        <v>98.343373493976074</v>
      </c>
      <c r="AT119" s="37">
        <v>100.00000000000001</v>
      </c>
      <c r="AU119" s="37">
        <v>100.00000000000001</v>
      </c>
      <c r="AV119" s="37">
        <v>100.00000000000001</v>
      </c>
      <c r="AW119" s="37">
        <v>100.00000000000001</v>
      </c>
      <c r="AX119" s="37">
        <v>100.00000000000001</v>
      </c>
      <c r="AY119" s="37">
        <v>100.00000000000001</v>
      </c>
      <c r="AZ119" s="37">
        <v>100.68660362377196</v>
      </c>
      <c r="BA119" s="37">
        <v>101.11750207009337</v>
      </c>
      <c r="BB119" s="37">
        <v>107.72461158035516</v>
      </c>
      <c r="BC119" s="37">
        <v>107.72461158035516</v>
      </c>
      <c r="BD119" s="37">
        <v>107.72461158035516</v>
      </c>
      <c r="BE119" s="37">
        <v>107.72461158035516</v>
      </c>
      <c r="BF119" s="37">
        <v>100.54297080833135</v>
      </c>
      <c r="BG119" s="37">
        <v>100.54297080833135</v>
      </c>
      <c r="BH119" s="37">
        <v>100.54297080833135</v>
      </c>
      <c r="BI119" s="37">
        <v>100.54297080833135</v>
      </c>
      <c r="BJ119" s="37">
        <v>100.54297080833135</v>
      </c>
      <c r="BK119" s="37">
        <v>100.54297080833135</v>
      </c>
      <c r="BL119" s="37">
        <v>100.54297080833135</v>
      </c>
      <c r="BM119" s="37">
        <v>100.54297080833135</v>
      </c>
      <c r="BN119" s="37">
        <v>100.54297080833135</v>
      </c>
      <c r="BO119" s="37">
        <v>100.54297080833135</v>
      </c>
      <c r="BP119" s="37">
        <v>100.54297080833135</v>
      </c>
      <c r="BQ119" s="37">
        <v>100.54297080833135</v>
      </c>
      <c r="BR119" s="37">
        <v>102.17503615656838</v>
      </c>
      <c r="BS119" s="37">
        <v>102.66989189835031</v>
      </c>
      <c r="BT119" s="37">
        <v>102.66989189835031</v>
      </c>
      <c r="BU119" s="37">
        <v>102.66989189835031</v>
      </c>
      <c r="BV119" s="37">
        <v>102.66989189835031</v>
      </c>
      <c r="BW119" s="37">
        <v>102.66989189835031</v>
      </c>
      <c r="BX119" s="37">
        <v>102.66989189835031</v>
      </c>
      <c r="BY119" s="37">
        <v>102.66989189835031</v>
      </c>
      <c r="BZ119" s="37">
        <v>102.66989189835031</v>
      </c>
      <c r="CA119" s="37">
        <v>102.66989189835031</v>
      </c>
      <c r="CB119" s="37">
        <v>103.09054204785232</v>
      </c>
      <c r="CC119" s="37">
        <v>103.09044386830054</v>
      </c>
      <c r="CD119" s="37">
        <v>103.09044386830054</v>
      </c>
      <c r="CE119" s="37">
        <v>103.09044386830054</v>
      </c>
      <c r="CF119" s="37">
        <v>103.09044386830054</v>
      </c>
      <c r="CG119" s="72">
        <f t="shared" si="2"/>
        <v>0</v>
      </c>
      <c r="CH119" s="72">
        <f t="shared" si="3"/>
        <v>0.40961567424908196</v>
      </c>
    </row>
    <row r="120" spans="1:86" s="36" customFormat="1" ht="13">
      <c r="A120" s="3" t="s">
        <v>79</v>
      </c>
      <c r="B120" s="35">
        <v>1.0808192579877245</v>
      </c>
      <c r="C120" s="35">
        <v>123.68506328715358</v>
      </c>
      <c r="D120" s="35">
        <v>125.80118523036666</v>
      </c>
      <c r="E120" s="35">
        <v>123.95273999587064</v>
      </c>
      <c r="F120" s="35">
        <v>90.219417010295572</v>
      </c>
      <c r="G120" s="35">
        <v>103.45490045790899</v>
      </c>
      <c r="H120" s="35">
        <v>109.28882037595764</v>
      </c>
      <c r="I120" s="35">
        <v>113.79891726175762</v>
      </c>
      <c r="J120" s="35">
        <v>119.3109452033945</v>
      </c>
      <c r="K120" s="35">
        <v>103.8897216376007</v>
      </c>
      <c r="L120" s="35">
        <v>90.226481707839469</v>
      </c>
      <c r="M120" s="35">
        <v>82.115905490988695</v>
      </c>
      <c r="N120" s="35">
        <v>84.906778482075069</v>
      </c>
      <c r="O120" s="35">
        <v>79.829505758133735</v>
      </c>
      <c r="P120" s="35">
        <v>72.16971889950301</v>
      </c>
      <c r="Q120" s="35">
        <v>71.381374063722802</v>
      </c>
      <c r="R120" s="35">
        <v>69.24308106161233</v>
      </c>
      <c r="S120" s="35">
        <v>70.876253751253515</v>
      </c>
      <c r="T120" s="35">
        <v>73.545200917535695</v>
      </c>
      <c r="U120" s="35">
        <v>76.533763426028173</v>
      </c>
      <c r="V120" s="35">
        <v>75.85941327616419</v>
      </c>
      <c r="W120" s="35">
        <v>75.045223296284163</v>
      </c>
      <c r="X120" s="35">
        <v>75.502672515383324</v>
      </c>
      <c r="Y120" s="35">
        <v>76.497746896255961</v>
      </c>
      <c r="Z120" s="35">
        <v>77.603185605840522</v>
      </c>
      <c r="AA120" s="35">
        <v>79.912866864470217</v>
      </c>
      <c r="AB120" s="35">
        <v>79.734678809454863</v>
      </c>
      <c r="AC120" s="35">
        <v>81.311963878441588</v>
      </c>
      <c r="AD120" s="35">
        <v>82.261171747938917</v>
      </c>
      <c r="AE120" s="35">
        <v>83.339980694179886</v>
      </c>
      <c r="AF120" s="35">
        <v>84.390698388376222</v>
      </c>
      <c r="AG120" s="35">
        <v>85.162075581135596</v>
      </c>
      <c r="AH120" s="35">
        <v>86.572177800116123</v>
      </c>
      <c r="AI120" s="35">
        <v>87.617713875312887</v>
      </c>
      <c r="AJ120" s="35">
        <v>88.369976885972761</v>
      </c>
      <c r="AK120" s="35">
        <v>92.979653188986504</v>
      </c>
      <c r="AL120" s="35">
        <v>95.593252671801267</v>
      </c>
      <c r="AM120" s="35">
        <v>100</v>
      </c>
      <c r="AN120" s="35">
        <v>101.40269343266743</v>
      </c>
      <c r="AO120" s="35">
        <v>102.10940454952456</v>
      </c>
      <c r="AP120" s="35">
        <v>100.06670814618938</v>
      </c>
      <c r="AQ120" s="35">
        <v>100.66789799828997</v>
      </c>
      <c r="AR120" s="35">
        <v>120.73441694473216</v>
      </c>
      <c r="AS120" s="35">
        <v>121.55788421012103</v>
      </c>
      <c r="AT120" s="35">
        <v>120.78546405639713</v>
      </c>
      <c r="AU120" s="35">
        <v>116.15898547223196</v>
      </c>
      <c r="AV120" s="35">
        <v>115.93165598567184</v>
      </c>
      <c r="AW120" s="35">
        <v>115.84110823706189</v>
      </c>
      <c r="AX120" s="35">
        <v>115.80130984191823</v>
      </c>
      <c r="AY120" s="35">
        <v>115.41044855864631</v>
      </c>
      <c r="AZ120" s="35">
        <v>118.02363579518537</v>
      </c>
      <c r="BA120" s="35">
        <v>118.01501336165447</v>
      </c>
      <c r="BB120" s="35">
        <v>117.75643964978791</v>
      </c>
      <c r="BC120" s="35">
        <v>118.10211416144423</v>
      </c>
      <c r="BD120" s="35">
        <v>116.06088231046657</v>
      </c>
      <c r="BE120" s="35">
        <v>116.65359841167113</v>
      </c>
      <c r="BF120" s="35">
        <v>116.30451146782696</v>
      </c>
      <c r="BG120" s="35">
        <v>116.34361449698464</v>
      </c>
      <c r="BH120" s="35">
        <v>117.07126931982761</v>
      </c>
      <c r="BI120" s="35">
        <v>115.91684451698431</v>
      </c>
      <c r="BJ120" s="35">
        <v>115.99242229941854</v>
      </c>
      <c r="BK120" s="35">
        <v>115.88378236139616</v>
      </c>
      <c r="BL120" s="35">
        <v>117.88869755793229</v>
      </c>
      <c r="BM120" s="35">
        <v>118.00165649016225</v>
      </c>
      <c r="BN120" s="35">
        <v>118.74989840663741</v>
      </c>
      <c r="BO120" s="35">
        <v>119.2639382370788</v>
      </c>
      <c r="BP120" s="35">
        <v>119.33958099022838</v>
      </c>
      <c r="BQ120" s="35">
        <v>119.39018456812343</v>
      </c>
      <c r="BR120" s="35">
        <v>122.01608278964927</v>
      </c>
      <c r="BS120" s="35">
        <v>122.52314192210756</v>
      </c>
      <c r="BT120" s="35">
        <v>122.35127868247636</v>
      </c>
      <c r="BU120" s="35">
        <v>121.98248725039912</v>
      </c>
      <c r="BV120" s="35">
        <v>122.03075981460948</v>
      </c>
      <c r="BW120" s="35">
        <v>121.87140516550987</v>
      </c>
      <c r="BX120" s="35">
        <v>122.24400620164083</v>
      </c>
      <c r="BY120" s="35">
        <v>122.78366274090124</v>
      </c>
      <c r="BZ120" s="35">
        <v>122.73163037028968</v>
      </c>
      <c r="CA120" s="35">
        <v>122.91736288230048</v>
      </c>
      <c r="CB120" s="35">
        <v>122.99537368644833</v>
      </c>
      <c r="CC120" s="35">
        <v>123.27955777861985</v>
      </c>
      <c r="CD120" s="35">
        <v>123.90107095317768</v>
      </c>
      <c r="CE120" s="35">
        <v>124.4887806610496</v>
      </c>
      <c r="CF120" s="35">
        <v>124.63198990577961</v>
      </c>
      <c r="CG120" s="73">
        <f t="shared" si="2"/>
        <v>0.11503787246492436</v>
      </c>
      <c r="CH120" s="73">
        <f t="shared" si="3"/>
        <v>1.8640681551208758</v>
      </c>
    </row>
    <row r="121" spans="1:86" s="36" customFormat="1" ht="13">
      <c r="A121" s="3" t="s">
        <v>80</v>
      </c>
      <c r="B121" s="35">
        <v>0.54277366290313855</v>
      </c>
      <c r="C121" s="35">
        <v>88.739480330064964</v>
      </c>
      <c r="D121" s="35">
        <v>92.691655595992771</v>
      </c>
      <c r="E121" s="35">
        <v>92.622454146776349</v>
      </c>
      <c r="F121" s="35">
        <v>69.24993585820539</v>
      </c>
      <c r="G121" s="35">
        <v>95.042013760639037</v>
      </c>
      <c r="H121" s="35">
        <v>99.866019392795081</v>
      </c>
      <c r="I121" s="35">
        <v>109.28971559564594</v>
      </c>
      <c r="J121" s="35">
        <v>118.62874690525295</v>
      </c>
      <c r="K121" s="35">
        <v>105.08399251809929</v>
      </c>
      <c r="L121" s="35">
        <v>96.589544645907822</v>
      </c>
      <c r="M121" s="35">
        <v>86.825600829208312</v>
      </c>
      <c r="N121" s="35">
        <v>93.030967802871231</v>
      </c>
      <c r="O121" s="35">
        <v>81.094616519330799</v>
      </c>
      <c r="P121" s="35">
        <v>71.592018937618207</v>
      </c>
      <c r="Q121" s="35">
        <v>70.508332562201758</v>
      </c>
      <c r="R121" s="35">
        <v>67.41279213378705</v>
      </c>
      <c r="S121" s="35">
        <v>69.749542757118448</v>
      </c>
      <c r="T121" s="35">
        <v>73.358853743563486</v>
      </c>
      <c r="U121" s="35">
        <v>77.452656713238284</v>
      </c>
      <c r="V121" s="35">
        <v>75.97375498302678</v>
      </c>
      <c r="W121" s="35">
        <v>75.756893577222655</v>
      </c>
      <c r="X121" s="35">
        <v>76.350770578517881</v>
      </c>
      <c r="Y121" s="35">
        <v>77.002937291303326</v>
      </c>
      <c r="Z121" s="35">
        <v>78.563584832566363</v>
      </c>
      <c r="AA121" s="35">
        <v>80.624467112845878</v>
      </c>
      <c r="AB121" s="35">
        <v>80.388718881986719</v>
      </c>
      <c r="AC121" s="35">
        <v>81.445983747569144</v>
      </c>
      <c r="AD121" s="35">
        <v>82.620430443425164</v>
      </c>
      <c r="AE121" s="35">
        <v>83.950853467543567</v>
      </c>
      <c r="AF121" s="35">
        <v>84.631859418399159</v>
      </c>
      <c r="AG121" s="35">
        <v>86.033436867283143</v>
      </c>
      <c r="AH121" s="35">
        <v>86.836031877141153</v>
      </c>
      <c r="AI121" s="35">
        <v>88.088352804068393</v>
      </c>
      <c r="AJ121" s="35">
        <v>88.848129778708184</v>
      </c>
      <c r="AK121" s="35">
        <v>91.496098384845666</v>
      </c>
      <c r="AL121" s="35">
        <v>95.066050021071291</v>
      </c>
      <c r="AM121" s="35">
        <v>100</v>
      </c>
      <c r="AN121" s="35">
        <v>101.74613075533416</v>
      </c>
      <c r="AO121" s="35">
        <v>103.09696269028194</v>
      </c>
      <c r="AP121" s="35">
        <v>99.058517983525732</v>
      </c>
      <c r="AQ121" s="35">
        <v>100.20050222926935</v>
      </c>
      <c r="AR121" s="35">
        <v>101.38295071006213</v>
      </c>
      <c r="AS121" s="35">
        <v>102.89627429664371</v>
      </c>
      <c r="AT121" s="35">
        <v>101.48460026515849</v>
      </c>
      <c r="AU121" s="35">
        <v>93.006519848729809</v>
      </c>
      <c r="AV121" s="35">
        <v>92.559086286502378</v>
      </c>
      <c r="AW121" s="35">
        <v>92.448761730431599</v>
      </c>
      <c r="AX121" s="35">
        <v>92.369511621503705</v>
      </c>
      <c r="AY121" s="35">
        <v>91.592672133777768</v>
      </c>
      <c r="AZ121" s="35">
        <v>92.38103471617724</v>
      </c>
      <c r="BA121" s="35">
        <v>92.363864958600772</v>
      </c>
      <c r="BB121" s="35">
        <v>91.86799491085965</v>
      </c>
      <c r="BC121" s="35">
        <v>92.402425118271651</v>
      </c>
      <c r="BD121" s="35">
        <v>91.987506971352801</v>
      </c>
      <c r="BE121" s="35">
        <v>93.187682391418747</v>
      </c>
      <c r="BF121" s="35">
        <v>92.57174374680892</v>
      </c>
      <c r="BG121" s="35">
        <v>92.722575691854871</v>
      </c>
      <c r="BH121" s="35">
        <v>94.115165006586963</v>
      </c>
      <c r="BI121" s="35">
        <v>94.591434237255299</v>
      </c>
      <c r="BJ121" s="35">
        <v>94.741931448733851</v>
      </c>
      <c r="BK121" s="35">
        <v>94.607072836957542</v>
      </c>
      <c r="BL121" s="35">
        <v>94.136360889121192</v>
      </c>
      <c r="BM121" s="35">
        <v>94.346536527073553</v>
      </c>
      <c r="BN121" s="35">
        <v>95.789703693130932</v>
      </c>
      <c r="BO121" s="35">
        <v>96.749133059027983</v>
      </c>
      <c r="BP121" s="35">
        <v>96.834419580162489</v>
      </c>
      <c r="BQ121" s="35">
        <v>96.497909003891706</v>
      </c>
      <c r="BR121" s="35">
        <v>101.37987249238189</v>
      </c>
      <c r="BS121" s="35">
        <v>101.70188132391837</v>
      </c>
      <c r="BT121" s="35">
        <v>101.38353164250979</v>
      </c>
      <c r="BU121" s="35">
        <v>100.63616566241681</v>
      </c>
      <c r="BV121" s="35">
        <v>100.67987881954421</v>
      </c>
      <c r="BW121" s="35">
        <v>100.41871704450701</v>
      </c>
      <c r="BX121" s="35">
        <v>100.91495210758249</v>
      </c>
      <c r="BY121" s="35">
        <v>101.79961064426409</v>
      </c>
      <c r="BZ121" s="35">
        <v>101.7002060606722</v>
      </c>
      <c r="CA121" s="35">
        <v>102.05160050602964</v>
      </c>
      <c r="CB121" s="35">
        <v>101.80838256592068</v>
      </c>
      <c r="CC121" s="35">
        <v>102.52439819121939</v>
      </c>
      <c r="CD121" s="35">
        <v>103.69472882161206</v>
      </c>
      <c r="CE121" s="35">
        <v>105.09550821966087</v>
      </c>
      <c r="CF121" s="35">
        <v>105.33971865400673</v>
      </c>
      <c r="CG121" s="73">
        <f t="shared" si="2"/>
        <v>0.23237000180391476</v>
      </c>
      <c r="CH121" s="73">
        <f t="shared" si="3"/>
        <v>3.9021988555763869</v>
      </c>
    </row>
    <row r="122" spans="1:86" ht="13.5" customHeight="1">
      <c r="A122" s="1" t="s">
        <v>81</v>
      </c>
      <c r="B122" s="37">
        <v>0.54277366290313855</v>
      </c>
      <c r="C122" s="37">
        <v>88.739480330064964</v>
      </c>
      <c r="D122" s="37">
        <v>92.691655595992771</v>
      </c>
      <c r="E122" s="37">
        <v>92.622454146776349</v>
      </c>
      <c r="F122" s="37">
        <v>69.24993585820539</v>
      </c>
      <c r="G122" s="37">
        <v>95.042013760639037</v>
      </c>
      <c r="H122" s="37">
        <v>99.866019392795081</v>
      </c>
      <c r="I122" s="37">
        <v>109.28971559564594</v>
      </c>
      <c r="J122" s="37">
        <v>118.62874690525295</v>
      </c>
      <c r="K122" s="37">
        <v>105.08399251809929</v>
      </c>
      <c r="L122" s="37">
        <v>96.589544645907822</v>
      </c>
      <c r="M122" s="37">
        <v>86.825600829208312</v>
      </c>
      <c r="N122" s="37">
        <v>93.030967802871231</v>
      </c>
      <c r="O122" s="37">
        <v>81.094616519330799</v>
      </c>
      <c r="P122" s="37">
        <v>71.592018937618207</v>
      </c>
      <c r="Q122" s="37">
        <v>70.508332562201758</v>
      </c>
      <c r="R122" s="37">
        <v>67.41279213378705</v>
      </c>
      <c r="S122" s="37">
        <v>69.749542757118448</v>
      </c>
      <c r="T122" s="37">
        <v>73.358853743563486</v>
      </c>
      <c r="U122" s="37">
        <v>77.452656713238284</v>
      </c>
      <c r="V122" s="37">
        <v>75.97375498302678</v>
      </c>
      <c r="W122" s="37">
        <v>75.756893577222655</v>
      </c>
      <c r="X122" s="37">
        <v>76.350770578517881</v>
      </c>
      <c r="Y122" s="37">
        <v>77.002937291303326</v>
      </c>
      <c r="Z122" s="37">
        <v>78.563584832566363</v>
      </c>
      <c r="AA122" s="37">
        <v>80.624467112845878</v>
      </c>
      <c r="AB122" s="37">
        <v>80.388718881986719</v>
      </c>
      <c r="AC122" s="37">
        <v>81.445983747569144</v>
      </c>
      <c r="AD122" s="37">
        <v>82.620430443425164</v>
      </c>
      <c r="AE122" s="37">
        <v>83.950853467543567</v>
      </c>
      <c r="AF122" s="37">
        <v>84.631859418399159</v>
      </c>
      <c r="AG122" s="37">
        <v>86.033436867283143</v>
      </c>
      <c r="AH122" s="37">
        <v>86.836031877141153</v>
      </c>
      <c r="AI122" s="37">
        <v>88.088352804068393</v>
      </c>
      <c r="AJ122" s="37">
        <v>88.848129778708184</v>
      </c>
      <c r="AK122" s="37">
        <v>91.496098384845666</v>
      </c>
      <c r="AL122" s="37">
        <v>95.066050021071291</v>
      </c>
      <c r="AM122" s="37">
        <v>100</v>
      </c>
      <c r="AN122" s="37">
        <v>101.74613075533416</v>
      </c>
      <c r="AO122" s="37">
        <v>103.09696269028194</v>
      </c>
      <c r="AP122" s="37">
        <v>99.058517983525732</v>
      </c>
      <c r="AQ122" s="37">
        <v>100.20050222926935</v>
      </c>
      <c r="AR122" s="37">
        <v>101.38295071006213</v>
      </c>
      <c r="AS122" s="37">
        <v>102.89627429664371</v>
      </c>
      <c r="AT122" s="37">
        <v>101.48460026515849</v>
      </c>
      <c r="AU122" s="37">
        <v>93.006519848729809</v>
      </c>
      <c r="AV122" s="37">
        <v>92.559086286502378</v>
      </c>
      <c r="AW122" s="37">
        <v>92.448761730431599</v>
      </c>
      <c r="AX122" s="37">
        <v>92.369511621503705</v>
      </c>
      <c r="AY122" s="37">
        <v>91.592672133777768</v>
      </c>
      <c r="AZ122" s="37">
        <v>92.38103471617724</v>
      </c>
      <c r="BA122" s="37">
        <v>92.363864958600772</v>
      </c>
      <c r="BB122" s="37">
        <v>91.86799491085965</v>
      </c>
      <c r="BC122" s="37">
        <v>92.402425118271651</v>
      </c>
      <c r="BD122" s="37">
        <v>91.987506971352801</v>
      </c>
      <c r="BE122" s="37">
        <v>93.187682391418747</v>
      </c>
      <c r="BF122" s="37">
        <v>92.57174374680892</v>
      </c>
      <c r="BG122" s="37">
        <v>92.722575691854871</v>
      </c>
      <c r="BH122" s="37">
        <v>94.115165006586963</v>
      </c>
      <c r="BI122" s="37">
        <v>94.591434237255299</v>
      </c>
      <c r="BJ122" s="37">
        <v>94.741931448733851</v>
      </c>
      <c r="BK122" s="37">
        <v>94.607072836957542</v>
      </c>
      <c r="BL122" s="37">
        <v>94.136360889121192</v>
      </c>
      <c r="BM122" s="37">
        <v>94.346536527073553</v>
      </c>
      <c r="BN122" s="37">
        <v>95.789703693130932</v>
      </c>
      <c r="BO122" s="37">
        <v>96.749133059027983</v>
      </c>
      <c r="BP122" s="37">
        <v>96.834419580162489</v>
      </c>
      <c r="BQ122" s="37">
        <v>96.497909003891706</v>
      </c>
      <c r="BR122" s="37">
        <v>101.37987249238189</v>
      </c>
      <c r="BS122" s="37">
        <v>101.70188132391837</v>
      </c>
      <c r="BT122" s="37">
        <v>101.38353164250979</v>
      </c>
      <c r="BU122" s="37">
        <v>100.63616566241681</v>
      </c>
      <c r="BV122" s="37">
        <v>100.67987881954421</v>
      </c>
      <c r="BW122" s="37">
        <v>100.41871704450701</v>
      </c>
      <c r="BX122" s="37">
        <v>100.91495210758249</v>
      </c>
      <c r="BY122" s="37">
        <v>101.79961064426409</v>
      </c>
      <c r="BZ122" s="37">
        <v>101.7002060606722</v>
      </c>
      <c r="CA122" s="37">
        <v>102.05160050602964</v>
      </c>
      <c r="CB122" s="37">
        <v>101.80838256592068</v>
      </c>
      <c r="CC122" s="37">
        <v>102.52439819121939</v>
      </c>
      <c r="CD122" s="37">
        <v>103.69472882161206</v>
      </c>
      <c r="CE122" s="37">
        <v>105.09550821966087</v>
      </c>
      <c r="CF122" s="37">
        <v>105.33971865400673</v>
      </c>
      <c r="CG122" s="72">
        <f t="shared" si="2"/>
        <v>0.23237000180391476</v>
      </c>
      <c r="CH122" s="72">
        <f t="shared" si="3"/>
        <v>3.9021988555763869</v>
      </c>
    </row>
    <row r="123" spans="1:86" s="36" customFormat="1" ht="13">
      <c r="A123" s="3" t="s">
        <v>82</v>
      </c>
      <c r="B123" s="35">
        <v>0.53804559508458594</v>
      </c>
      <c r="C123" s="35">
        <v>205.2047506217653</v>
      </c>
      <c r="D123" s="35">
        <v>203.03779927983186</v>
      </c>
      <c r="E123" s="35">
        <v>197.03880382426357</v>
      </c>
      <c r="F123" s="35">
        <v>139.13620140580878</v>
      </c>
      <c r="G123" s="35">
        <v>123.08015306809179</v>
      </c>
      <c r="H123" s="35">
        <v>131.26996148059806</v>
      </c>
      <c r="I123" s="35">
        <v>124.31780631281497</v>
      </c>
      <c r="J123" s="35">
        <v>120.90235067609727</v>
      </c>
      <c r="K123" s="35">
        <v>101.10377329927631</v>
      </c>
      <c r="L123" s="35">
        <v>75.382977685063665</v>
      </c>
      <c r="M123" s="35">
        <v>71.129312653650956</v>
      </c>
      <c r="N123" s="35">
        <v>65.95498780536073</v>
      </c>
      <c r="O123" s="35">
        <v>76.878304920446311</v>
      </c>
      <c r="P123" s="35">
        <v>73.51735474589573</v>
      </c>
      <c r="Q123" s="35">
        <v>73.417971087201494</v>
      </c>
      <c r="R123" s="35">
        <v>73.512707392114052</v>
      </c>
      <c r="S123" s="35">
        <v>73.504601032543547</v>
      </c>
      <c r="T123" s="35">
        <v>73.979904306989951</v>
      </c>
      <c r="U123" s="35">
        <v>74.39020515260556</v>
      </c>
      <c r="V123" s="35">
        <v>75.592681420404602</v>
      </c>
      <c r="W123" s="35">
        <v>73.385066736335446</v>
      </c>
      <c r="X123" s="35">
        <v>73.524262568102841</v>
      </c>
      <c r="Y123" s="35">
        <v>75.319258527660651</v>
      </c>
      <c r="Z123" s="35">
        <v>75.362803902229174</v>
      </c>
      <c r="AA123" s="35">
        <v>78.252873673741419</v>
      </c>
      <c r="AB123" s="35">
        <v>78.208959742682467</v>
      </c>
      <c r="AC123" s="35">
        <v>80.999327576413947</v>
      </c>
      <c r="AD123" s="35">
        <v>81.423107132898878</v>
      </c>
      <c r="AE123" s="35">
        <v>81.914960612329025</v>
      </c>
      <c r="AF123" s="35">
        <v>83.828127382223414</v>
      </c>
      <c r="AG123" s="35">
        <v>83.12939809827725</v>
      </c>
      <c r="AH123" s="35">
        <v>85.956669342653797</v>
      </c>
      <c r="AI123" s="35">
        <v>86.519825814130499</v>
      </c>
      <c r="AJ123" s="35">
        <v>87.254560543890406</v>
      </c>
      <c r="AK123" s="35">
        <v>96.440431735042736</v>
      </c>
      <c r="AL123" s="35">
        <v>96.823090368378232</v>
      </c>
      <c r="AM123" s="35">
        <v>100</v>
      </c>
      <c r="AN123" s="35">
        <v>101.05623815953734</v>
      </c>
      <c r="AO123" s="35">
        <v>101.11316825601038</v>
      </c>
      <c r="AP123" s="35">
        <v>101.08375776520136</v>
      </c>
      <c r="AQ123" s="35">
        <v>101.13940100081312</v>
      </c>
      <c r="AR123" s="35">
        <v>140.25593390666737</v>
      </c>
      <c r="AS123" s="35">
        <v>140.38348274850372</v>
      </c>
      <c r="AT123" s="35">
        <v>140.25593390666737</v>
      </c>
      <c r="AU123" s="35">
        <v>139.51490304968502</v>
      </c>
      <c r="AV123" s="35">
        <v>139.50961180014656</v>
      </c>
      <c r="AW123" s="35">
        <v>139.43901464740449</v>
      </c>
      <c r="AX123" s="35">
        <v>139.43901464740449</v>
      </c>
      <c r="AY123" s="35">
        <v>139.43752334642809</v>
      </c>
      <c r="AZ123" s="35">
        <v>143.89157085713705</v>
      </c>
      <c r="BA123" s="35">
        <v>143.89157085713705</v>
      </c>
      <c r="BB123" s="35">
        <v>143.87237871923523</v>
      </c>
      <c r="BC123" s="35">
        <v>144.02763884721273</v>
      </c>
      <c r="BD123" s="35">
        <v>140.34580208422423</v>
      </c>
      <c r="BE123" s="35">
        <v>140.32572082666363</v>
      </c>
      <c r="BF123" s="35">
        <v>140.24583053901316</v>
      </c>
      <c r="BG123" s="35">
        <v>140.17222283606398</v>
      </c>
      <c r="BH123" s="35">
        <v>140.22910006486947</v>
      </c>
      <c r="BI123" s="35">
        <v>137.42965152848132</v>
      </c>
      <c r="BJ123" s="35">
        <v>137.42965152848132</v>
      </c>
      <c r="BK123" s="35">
        <v>137.34746066042598</v>
      </c>
      <c r="BL123" s="35">
        <v>141.8497575387548</v>
      </c>
      <c r="BM123" s="35">
        <v>141.8646454748789</v>
      </c>
      <c r="BN123" s="35">
        <v>141.91185549627775</v>
      </c>
      <c r="BO123" s="35">
        <v>141.97659193721742</v>
      </c>
      <c r="BP123" s="35">
        <v>142.04250617791155</v>
      </c>
      <c r="BQ123" s="35">
        <v>142.48362566995547</v>
      </c>
      <c r="BR123" s="35">
        <v>142.83363348389182</v>
      </c>
      <c r="BS123" s="35">
        <v>143.52736904409204</v>
      </c>
      <c r="BT123" s="35">
        <v>143.50327949370859</v>
      </c>
      <c r="BU123" s="35">
        <v>143.5163893279657</v>
      </c>
      <c r="BV123" s="35">
        <v>143.56926136498222</v>
      </c>
      <c r="BW123" s="35">
        <v>143.51260847045435</v>
      </c>
      <c r="BX123" s="35">
        <v>143.76048904743243</v>
      </c>
      <c r="BY123" s="35">
        <v>143.95211188925168</v>
      </c>
      <c r="BZ123" s="35">
        <v>143.94786801425104</v>
      </c>
      <c r="CA123" s="35">
        <v>143.96648284109241</v>
      </c>
      <c r="CB123" s="35">
        <v>144.36854518240159</v>
      </c>
      <c r="CC123" s="35">
        <v>144.21710302814751</v>
      </c>
      <c r="CD123" s="35">
        <v>144.28497602148269</v>
      </c>
      <c r="CE123" s="35">
        <v>144.05247120113526</v>
      </c>
      <c r="CF123" s="35">
        <v>144.09379170976891</v>
      </c>
      <c r="CG123" s="73">
        <f t="shared" si="2"/>
        <v>2.8684345564585101E-2</v>
      </c>
      <c r="CH123" s="73">
        <f t="shared" si="3"/>
        <v>0.41149736657146718</v>
      </c>
    </row>
    <row r="124" spans="1:86">
      <c r="A124" s="1" t="s">
        <v>82</v>
      </c>
      <c r="B124" s="37">
        <v>0.53804559508458594</v>
      </c>
      <c r="C124" s="35">
        <v>205.2047506217653</v>
      </c>
      <c r="D124" s="35">
        <v>203.03779927983186</v>
      </c>
      <c r="E124" s="35">
        <v>197.03880382426357</v>
      </c>
      <c r="F124" s="35">
        <v>139.13620140580878</v>
      </c>
      <c r="G124" s="35">
        <v>123.08015306809179</v>
      </c>
      <c r="H124" s="35">
        <v>131.26996148059806</v>
      </c>
      <c r="I124" s="35">
        <v>124.31780631281497</v>
      </c>
      <c r="J124" s="35">
        <v>120.90235067609727</v>
      </c>
      <c r="K124" s="35">
        <v>101.10377329927631</v>
      </c>
      <c r="L124" s="35">
        <v>75.382977685063665</v>
      </c>
      <c r="M124" s="35">
        <v>71.129312653650956</v>
      </c>
      <c r="N124" s="35">
        <v>65.95498780536073</v>
      </c>
      <c r="O124" s="35">
        <v>76.878304920446311</v>
      </c>
      <c r="P124" s="35">
        <v>73.51735474589573</v>
      </c>
      <c r="Q124" s="35">
        <v>73.417971087201494</v>
      </c>
      <c r="R124" s="35">
        <v>73.512707392114052</v>
      </c>
      <c r="S124" s="35">
        <v>73.504601032543547</v>
      </c>
      <c r="T124" s="35">
        <v>73.979904306989951</v>
      </c>
      <c r="U124" s="35">
        <v>74.39020515260556</v>
      </c>
      <c r="V124" s="35">
        <v>75.592681420404602</v>
      </c>
      <c r="W124" s="35">
        <v>73.385066736335446</v>
      </c>
      <c r="X124" s="35">
        <v>73.524262568102841</v>
      </c>
      <c r="Y124" s="35">
        <v>75.319258527660651</v>
      </c>
      <c r="Z124" s="35">
        <v>75.362803902229174</v>
      </c>
      <c r="AA124" s="35">
        <v>78.252873673741419</v>
      </c>
      <c r="AB124" s="35">
        <v>78.208959742682467</v>
      </c>
      <c r="AC124" s="35">
        <v>80.999327576413947</v>
      </c>
      <c r="AD124" s="35">
        <v>81.423107132898878</v>
      </c>
      <c r="AE124" s="35">
        <v>81.914960612329025</v>
      </c>
      <c r="AF124" s="35">
        <v>83.828127382223414</v>
      </c>
      <c r="AG124" s="35">
        <v>83.12939809827725</v>
      </c>
      <c r="AH124" s="35">
        <v>85.956669342653797</v>
      </c>
      <c r="AI124" s="35">
        <v>86.519825814130499</v>
      </c>
      <c r="AJ124" s="35">
        <v>87.254560543890406</v>
      </c>
      <c r="AK124" s="35">
        <v>96.440431735042736</v>
      </c>
      <c r="AL124" s="35">
        <v>96.823090368378232</v>
      </c>
      <c r="AM124" s="35">
        <v>100</v>
      </c>
      <c r="AN124" s="35">
        <v>101.05623815953734</v>
      </c>
      <c r="AO124" s="35">
        <v>101.11316825601038</v>
      </c>
      <c r="AP124" s="35">
        <v>101.08375776520136</v>
      </c>
      <c r="AQ124" s="35">
        <v>101.13940100081312</v>
      </c>
      <c r="AR124" s="35">
        <v>140.25593390666737</v>
      </c>
      <c r="AS124" s="35">
        <v>140.38348274850372</v>
      </c>
      <c r="AT124" s="35">
        <v>140.25593390666737</v>
      </c>
      <c r="AU124" s="35">
        <v>139.51490304968502</v>
      </c>
      <c r="AV124" s="35">
        <v>139.50961180014656</v>
      </c>
      <c r="AW124" s="35">
        <v>139.43901464740449</v>
      </c>
      <c r="AX124" s="35">
        <v>139.43901464740449</v>
      </c>
      <c r="AY124" s="35">
        <v>139.43752334642809</v>
      </c>
      <c r="AZ124" s="35">
        <v>143.89157085713705</v>
      </c>
      <c r="BA124" s="35">
        <v>143.89157085713705</v>
      </c>
      <c r="BB124" s="35">
        <v>143.87237871923523</v>
      </c>
      <c r="BC124" s="35">
        <v>144.02763884721273</v>
      </c>
      <c r="BD124" s="37">
        <v>140.34580208422423</v>
      </c>
      <c r="BE124" s="37">
        <v>140.32572082666363</v>
      </c>
      <c r="BF124" s="37">
        <v>140.24583053901316</v>
      </c>
      <c r="BG124" s="37">
        <v>140.17222283606398</v>
      </c>
      <c r="BH124" s="37">
        <v>140.22910006486947</v>
      </c>
      <c r="BI124" s="37">
        <v>137.42965152848132</v>
      </c>
      <c r="BJ124" s="37">
        <v>137.42965152848132</v>
      </c>
      <c r="BK124" s="37">
        <v>137.34746066042598</v>
      </c>
      <c r="BL124" s="37">
        <v>141.8497575387548</v>
      </c>
      <c r="BM124" s="37">
        <v>141.8646454748789</v>
      </c>
      <c r="BN124" s="37">
        <v>141.91185549627775</v>
      </c>
      <c r="BO124" s="37">
        <v>141.97659193721742</v>
      </c>
      <c r="BP124" s="37">
        <v>142.04250617791155</v>
      </c>
      <c r="BQ124" s="37">
        <v>142.48362566995547</v>
      </c>
      <c r="BR124" s="37">
        <v>142.83363348389182</v>
      </c>
      <c r="BS124" s="37">
        <v>143.52736904409204</v>
      </c>
      <c r="BT124" s="37">
        <v>143.50327949370859</v>
      </c>
      <c r="BU124" s="37">
        <v>143.5163893279657</v>
      </c>
      <c r="BV124" s="37">
        <v>143.56926136498222</v>
      </c>
      <c r="BW124" s="37">
        <v>143.51260847045435</v>
      </c>
      <c r="BX124" s="37">
        <v>143.76048904743243</v>
      </c>
      <c r="BY124" s="37">
        <v>143.95211188925168</v>
      </c>
      <c r="BZ124" s="37">
        <v>143.94786801425104</v>
      </c>
      <c r="CA124" s="37">
        <v>143.96648284109241</v>
      </c>
      <c r="CB124" s="37">
        <v>144.36854518240159</v>
      </c>
      <c r="CC124" s="37">
        <v>144.21710302814751</v>
      </c>
      <c r="CD124" s="37">
        <v>144.28497602148269</v>
      </c>
      <c r="CE124" s="37">
        <v>144.05247120113526</v>
      </c>
      <c r="CF124" s="37">
        <v>144.09379170976891</v>
      </c>
      <c r="CG124" s="72">
        <f t="shared" si="2"/>
        <v>2.8684345564585101E-2</v>
      </c>
      <c r="CH124" s="72">
        <f t="shared" si="3"/>
        <v>0.41149736657146718</v>
      </c>
    </row>
    <row r="125" spans="1:86" s="36" customFormat="1" ht="13.5" customHeight="1">
      <c r="A125" s="3" t="s">
        <v>83</v>
      </c>
      <c r="B125" s="35">
        <v>6.460721818470498</v>
      </c>
      <c r="C125" s="35">
        <v>152.18307163664869</v>
      </c>
      <c r="D125" s="35">
        <v>169.30174004368558</v>
      </c>
      <c r="E125" s="35">
        <v>163.18012618747713</v>
      </c>
      <c r="F125" s="35">
        <v>122.16968751151141</v>
      </c>
      <c r="G125" s="35">
        <v>143.33107696741374</v>
      </c>
      <c r="H125" s="35">
        <v>139.45133411450661</v>
      </c>
      <c r="I125" s="35">
        <v>145.15798566368267</v>
      </c>
      <c r="J125" s="35">
        <v>137.92799635224972</v>
      </c>
      <c r="K125" s="35">
        <v>124.69216302464049</v>
      </c>
      <c r="L125" s="35">
        <v>106.87185446716509</v>
      </c>
      <c r="M125" s="35">
        <v>105.75528709064747</v>
      </c>
      <c r="N125" s="35">
        <v>102.56777360609263</v>
      </c>
      <c r="O125" s="35">
        <v>100.2048452635877</v>
      </c>
      <c r="P125" s="35">
        <v>82.161885931741153</v>
      </c>
      <c r="Q125" s="35">
        <v>86.436039004994029</v>
      </c>
      <c r="R125" s="35">
        <v>82.794095353188311</v>
      </c>
      <c r="S125" s="35">
        <v>82.756461006075909</v>
      </c>
      <c r="T125" s="35">
        <v>82.708859126996259</v>
      </c>
      <c r="U125" s="35">
        <v>83.54049041515664</v>
      </c>
      <c r="V125" s="35">
        <v>86.647501268184556</v>
      </c>
      <c r="W125" s="35">
        <v>86.759902024052138</v>
      </c>
      <c r="X125" s="35">
        <v>86.318932530880772</v>
      </c>
      <c r="Y125" s="35">
        <v>82.98253313457478</v>
      </c>
      <c r="Z125" s="35">
        <v>83.067654698701332</v>
      </c>
      <c r="AA125" s="35">
        <v>84.483425769136005</v>
      </c>
      <c r="AB125" s="35">
        <v>85.256546327665504</v>
      </c>
      <c r="AC125" s="35">
        <v>86.218169459871859</v>
      </c>
      <c r="AD125" s="35">
        <v>87.35078032465573</v>
      </c>
      <c r="AE125" s="35">
        <v>87.74371201536249</v>
      </c>
      <c r="AF125" s="35">
        <v>88.318314761417668</v>
      </c>
      <c r="AG125" s="35">
        <v>89.584606790816011</v>
      </c>
      <c r="AH125" s="35">
        <v>89.295927538880449</v>
      </c>
      <c r="AI125" s="35">
        <v>90.262910733383649</v>
      </c>
      <c r="AJ125" s="35">
        <v>89.514900771255085</v>
      </c>
      <c r="AK125" s="35">
        <v>90.527497204390173</v>
      </c>
      <c r="AL125" s="35">
        <v>92.271341981287094</v>
      </c>
      <c r="AM125" s="35">
        <v>100</v>
      </c>
      <c r="AN125" s="35">
        <v>100.59414867952768</v>
      </c>
      <c r="AO125" s="35">
        <v>102.54973347577214</v>
      </c>
      <c r="AP125" s="35">
        <v>100.48002369235186</v>
      </c>
      <c r="AQ125" s="35">
        <v>100.80708988851717</v>
      </c>
      <c r="AR125" s="35">
        <v>101.304824346591</v>
      </c>
      <c r="AS125" s="35">
        <v>100.7548217988253</v>
      </c>
      <c r="AT125" s="35">
        <v>101.31536548873794</v>
      </c>
      <c r="AU125" s="35">
        <v>92.901973866054405</v>
      </c>
      <c r="AV125" s="35">
        <v>92.578081935821785</v>
      </c>
      <c r="AW125" s="35">
        <v>92.384606389470278</v>
      </c>
      <c r="AX125" s="35">
        <v>92.397256548608013</v>
      </c>
      <c r="AY125" s="35">
        <v>92.443171150248062</v>
      </c>
      <c r="AZ125" s="35">
        <v>93.010279623930614</v>
      </c>
      <c r="BA125" s="35">
        <v>93.041516844907918</v>
      </c>
      <c r="BB125" s="35">
        <v>93.697628445130448</v>
      </c>
      <c r="BC125" s="35">
        <v>94.234496770034923</v>
      </c>
      <c r="BD125" s="35">
        <v>93.893106903031025</v>
      </c>
      <c r="BE125" s="35">
        <v>94.696753981158707</v>
      </c>
      <c r="BF125" s="35">
        <v>89.516025409600701</v>
      </c>
      <c r="BG125" s="35">
        <v>90.128151318807284</v>
      </c>
      <c r="BH125" s="35">
        <v>90.619478943131384</v>
      </c>
      <c r="BI125" s="35">
        <v>90.246097744648722</v>
      </c>
      <c r="BJ125" s="35">
        <v>90.402271697459426</v>
      </c>
      <c r="BK125" s="35">
        <v>90.186396707043755</v>
      </c>
      <c r="BL125" s="35">
        <v>89.619758139599341</v>
      </c>
      <c r="BM125" s="35">
        <v>89.62810909781777</v>
      </c>
      <c r="BN125" s="35">
        <v>90.269977761830191</v>
      </c>
      <c r="BO125" s="35">
        <v>91.252382651376578</v>
      </c>
      <c r="BP125" s="35">
        <v>91.342438772255207</v>
      </c>
      <c r="BQ125" s="35">
        <v>91.490124926408143</v>
      </c>
      <c r="BR125" s="35">
        <v>105.07915936025711</v>
      </c>
      <c r="BS125" s="35">
        <v>105.28117019876767</v>
      </c>
      <c r="BT125" s="35">
        <v>105.75836889666314</v>
      </c>
      <c r="BU125" s="35">
        <v>105.91285795460023</v>
      </c>
      <c r="BV125" s="35">
        <v>105.99286800856389</v>
      </c>
      <c r="BW125" s="35">
        <v>105.99374528269668</v>
      </c>
      <c r="BX125" s="35">
        <v>106.12022225960492</v>
      </c>
      <c r="BY125" s="35">
        <v>105.8143966661701</v>
      </c>
      <c r="BZ125" s="35">
        <v>105.62415453311759</v>
      </c>
      <c r="CA125" s="35">
        <v>105.91809317595401</v>
      </c>
      <c r="CB125" s="35">
        <v>106.12651265585632</v>
      </c>
      <c r="CC125" s="35">
        <v>106.23140510491629</v>
      </c>
      <c r="CD125" s="35">
        <v>106.49640519968844</v>
      </c>
      <c r="CE125" s="35">
        <v>106.94266309125398</v>
      </c>
      <c r="CF125" s="35">
        <v>107.49104781798675</v>
      </c>
      <c r="CG125" s="73">
        <f t="shared" si="2"/>
        <v>0.51278387023599237</v>
      </c>
      <c r="CH125" s="73">
        <f t="shared" si="3"/>
        <v>1.638337409511891</v>
      </c>
    </row>
    <row r="126" spans="1:86" s="36" customFormat="1" ht="13">
      <c r="A126" s="3" t="s">
        <v>84</v>
      </c>
      <c r="B126" s="35">
        <v>2.8630270640633118</v>
      </c>
      <c r="C126" s="35">
        <v>97.786000706694821</v>
      </c>
      <c r="D126" s="35">
        <v>103.96658631859803</v>
      </c>
      <c r="E126" s="35">
        <v>102.94793475676848</v>
      </c>
      <c r="F126" s="35">
        <v>74.536757140550378</v>
      </c>
      <c r="G126" s="35">
        <v>98.409435642354467</v>
      </c>
      <c r="H126" s="35">
        <v>97.086699545597128</v>
      </c>
      <c r="I126" s="35">
        <v>101.18778712374761</v>
      </c>
      <c r="J126" s="35">
        <v>102.18524628954745</v>
      </c>
      <c r="K126" s="35">
        <v>89.690471114407458</v>
      </c>
      <c r="L126" s="35">
        <v>73.060597853918296</v>
      </c>
      <c r="M126" s="35">
        <v>82.4504731667394</v>
      </c>
      <c r="N126" s="35">
        <v>85.573662818826023</v>
      </c>
      <c r="O126" s="35">
        <v>79.920509118175488</v>
      </c>
      <c r="P126" s="35">
        <v>77.272284414463343</v>
      </c>
      <c r="Q126" s="35">
        <v>78.500517355562266</v>
      </c>
      <c r="R126" s="35">
        <v>75.09819783659627</v>
      </c>
      <c r="S126" s="35">
        <v>74.967860178045996</v>
      </c>
      <c r="T126" s="35">
        <v>74.896584696656376</v>
      </c>
      <c r="U126" s="35">
        <v>75.273485316895716</v>
      </c>
      <c r="V126" s="35">
        <v>79.250764086725766</v>
      </c>
      <c r="W126" s="35">
        <v>78.742683349762174</v>
      </c>
      <c r="X126" s="35">
        <v>78.299545340647327</v>
      </c>
      <c r="Y126" s="35">
        <v>74.545659804472265</v>
      </c>
      <c r="Z126" s="35">
        <v>74.407074946623652</v>
      </c>
      <c r="AA126" s="35">
        <v>76.174303384327231</v>
      </c>
      <c r="AB126" s="35">
        <v>77.41159698622242</v>
      </c>
      <c r="AC126" s="35">
        <v>78.503161761707261</v>
      </c>
      <c r="AD126" s="35">
        <v>80.14838161625164</v>
      </c>
      <c r="AE126" s="35">
        <v>80.704150415474331</v>
      </c>
      <c r="AF126" s="35">
        <v>81.208571526569983</v>
      </c>
      <c r="AG126" s="35">
        <v>83.526888556285982</v>
      </c>
      <c r="AH126" s="35">
        <v>82.771119307191952</v>
      </c>
      <c r="AI126" s="35">
        <v>83.898953371030927</v>
      </c>
      <c r="AJ126" s="35">
        <v>85.767418366153279</v>
      </c>
      <c r="AK126" s="35">
        <v>87.138618481968635</v>
      </c>
      <c r="AL126" s="35">
        <v>88.979734217369796</v>
      </c>
      <c r="AM126" s="35">
        <v>100</v>
      </c>
      <c r="AN126" s="35">
        <v>101.34011756194651</v>
      </c>
      <c r="AO126" s="35">
        <v>104.14149046116722</v>
      </c>
      <c r="AP126" s="35">
        <v>99.956407510441778</v>
      </c>
      <c r="AQ126" s="35">
        <v>98.937688719129625</v>
      </c>
      <c r="AR126" s="35">
        <v>98.258885682178303</v>
      </c>
      <c r="AS126" s="35">
        <v>97.400192795404919</v>
      </c>
      <c r="AT126" s="35">
        <v>98.282672878574488</v>
      </c>
      <c r="AU126" s="35">
        <v>94.822257905418169</v>
      </c>
      <c r="AV126" s="35">
        <v>94.231649955874389</v>
      </c>
      <c r="AW126" s="35">
        <v>94.000124419605825</v>
      </c>
      <c r="AX126" s="35">
        <v>94.02488624938303</v>
      </c>
      <c r="AY126" s="35">
        <v>93.897828910242495</v>
      </c>
      <c r="AZ126" s="35">
        <v>95.232978924758839</v>
      </c>
      <c r="BA126" s="35">
        <v>95.297452029578039</v>
      </c>
      <c r="BB126" s="35">
        <v>96.442228641794358</v>
      </c>
      <c r="BC126" s="35">
        <v>97.485980038082999</v>
      </c>
      <c r="BD126" s="35">
        <v>96.755129235836506</v>
      </c>
      <c r="BE126" s="35">
        <v>97.744029452351469</v>
      </c>
      <c r="BF126" s="35">
        <v>94.693658290862032</v>
      </c>
      <c r="BG126" s="35">
        <v>95.985803314973893</v>
      </c>
      <c r="BH126" s="35">
        <v>96.945063054201029</v>
      </c>
      <c r="BI126" s="35">
        <v>96.772957356117018</v>
      </c>
      <c r="BJ126" s="35">
        <v>97.094344976036069</v>
      </c>
      <c r="BK126" s="35">
        <v>96.535911930947378</v>
      </c>
      <c r="BL126" s="35">
        <v>95.57880258121962</v>
      </c>
      <c r="BM126" s="35">
        <v>95.629187653987259</v>
      </c>
      <c r="BN126" s="35">
        <v>96.798179429187215</v>
      </c>
      <c r="BO126" s="35">
        <v>97.698659829084264</v>
      </c>
      <c r="BP126" s="35">
        <v>98.054663749069604</v>
      </c>
      <c r="BQ126" s="35">
        <v>98.21250176130701</v>
      </c>
      <c r="BR126" s="35">
        <v>110.01616515393857</v>
      </c>
      <c r="BS126" s="35">
        <v>110.16569882190998</v>
      </c>
      <c r="BT126" s="35">
        <v>110.79900276078212</v>
      </c>
      <c r="BU126" s="35">
        <v>110.59270445852681</v>
      </c>
      <c r="BV126" s="35">
        <v>110.72142838344718</v>
      </c>
      <c r="BW126" s="35">
        <v>110.73358790285477</v>
      </c>
      <c r="BX126" s="35">
        <v>110.70255762264378</v>
      </c>
      <c r="BY126" s="35">
        <v>110.42611809298994</v>
      </c>
      <c r="BZ126" s="35">
        <v>110.21181899400122</v>
      </c>
      <c r="CA126" s="35">
        <v>110.83953236795108</v>
      </c>
      <c r="CB126" s="35">
        <v>111.04222900918913</v>
      </c>
      <c r="CC126" s="35">
        <v>111.2943567271908</v>
      </c>
      <c r="CD126" s="35">
        <v>111.49215864026733</v>
      </c>
      <c r="CE126" s="35">
        <v>112.25322756627756</v>
      </c>
      <c r="CF126" s="35">
        <v>112.49006271568115</v>
      </c>
      <c r="CG126" s="73">
        <f t="shared" si="2"/>
        <v>0.21098293077031371</v>
      </c>
      <c r="CH126" s="73">
        <f t="shared" si="3"/>
        <v>1.5262411328286589</v>
      </c>
    </row>
    <row r="127" spans="1:86">
      <c r="A127" s="1" t="s">
        <v>85</v>
      </c>
      <c r="B127" s="37">
        <v>0.92739002620655098</v>
      </c>
      <c r="C127" s="37">
        <v>93.439517262015087</v>
      </c>
      <c r="D127" s="37">
        <v>94.027037581415797</v>
      </c>
      <c r="E127" s="37">
        <v>95.67902079604346</v>
      </c>
      <c r="F127" s="37">
        <v>64.312406694783746</v>
      </c>
      <c r="G127" s="37">
        <v>84.523241993175034</v>
      </c>
      <c r="H127" s="37">
        <v>83.139517442973471</v>
      </c>
      <c r="I127" s="37">
        <v>95.830398300481704</v>
      </c>
      <c r="J127" s="37">
        <v>100.56458102367957</v>
      </c>
      <c r="K127" s="37">
        <v>89.618998494744332</v>
      </c>
      <c r="L127" s="37">
        <v>76.926620654567785</v>
      </c>
      <c r="M127" s="37">
        <v>85.449569086373231</v>
      </c>
      <c r="N127" s="37">
        <v>85.301783328738679</v>
      </c>
      <c r="O127" s="37">
        <v>91.39909186427542</v>
      </c>
      <c r="P127" s="37">
        <v>94.422205081494084</v>
      </c>
      <c r="Q127" s="37">
        <v>91.43727385799005</v>
      </c>
      <c r="R127" s="37">
        <v>90.839748685494214</v>
      </c>
      <c r="S127" s="37">
        <v>92.366574142210197</v>
      </c>
      <c r="T127" s="37">
        <v>92.946760931053419</v>
      </c>
      <c r="U127" s="37">
        <v>94.159286042333463</v>
      </c>
      <c r="V127" s="37">
        <v>96.288911757629961</v>
      </c>
      <c r="W127" s="37">
        <v>96.349689522679583</v>
      </c>
      <c r="X127" s="37">
        <v>96.405095002617415</v>
      </c>
      <c r="Y127" s="37">
        <v>84.921144038108864</v>
      </c>
      <c r="Z127" s="37">
        <v>85.003121108104708</v>
      </c>
      <c r="AA127" s="37">
        <v>85.482098893648484</v>
      </c>
      <c r="AB127" s="37">
        <v>89.098255406869143</v>
      </c>
      <c r="AC127" s="37">
        <v>89.255509039829775</v>
      </c>
      <c r="AD127" s="37">
        <v>89.162525010997427</v>
      </c>
      <c r="AE127" s="37">
        <v>89.300927858807739</v>
      </c>
      <c r="AF127" s="37">
        <v>89.414347430356585</v>
      </c>
      <c r="AG127" s="37">
        <v>89.431863382775589</v>
      </c>
      <c r="AH127" s="37">
        <v>89.825326161004583</v>
      </c>
      <c r="AI127" s="37">
        <v>89.897327476095924</v>
      </c>
      <c r="AJ127" s="37">
        <v>90.463092155625233</v>
      </c>
      <c r="AK127" s="37">
        <v>90.645461021114627</v>
      </c>
      <c r="AL127" s="37">
        <v>90.826102571427967</v>
      </c>
      <c r="AM127" s="37">
        <v>100</v>
      </c>
      <c r="AN127" s="37">
        <v>100.20542964957993</v>
      </c>
      <c r="AO127" s="37">
        <v>102.54562630927502</v>
      </c>
      <c r="AP127" s="37">
        <v>100.43946845006579</v>
      </c>
      <c r="AQ127" s="37">
        <v>100.54267919205491</v>
      </c>
      <c r="AR127" s="37">
        <v>100.84504546726798</v>
      </c>
      <c r="AS127" s="37">
        <v>100.87954778379779</v>
      </c>
      <c r="AT127" s="37">
        <v>100.87780168028519</v>
      </c>
      <c r="AU127" s="37">
        <v>94.574000931405024</v>
      </c>
      <c r="AV127" s="37">
        <v>94.308491924815243</v>
      </c>
      <c r="AW127" s="37">
        <v>94.135027949557696</v>
      </c>
      <c r="AX127" s="37">
        <v>94.135027949557696</v>
      </c>
      <c r="AY127" s="37">
        <v>94.109207159021139</v>
      </c>
      <c r="AZ127" s="37">
        <v>94.107556730371797</v>
      </c>
      <c r="BA127" s="37">
        <v>94.107556730371797</v>
      </c>
      <c r="BB127" s="37">
        <v>94.76415112852726</v>
      </c>
      <c r="BC127" s="37">
        <v>95.346717082715102</v>
      </c>
      <c r="BD127" s="37">
        <v>95.274895282023834</v>
      </c>
      <c r="BE127" s="37">
        <v>95.663427686680464</v>
      </c>
      <c r="BF127" s="37">
        <v>92.866091866488702</v>
      </c>
      <c r="BG127" s="37">
        <v>93.017793246674955</v>
      </c>
      <c r="BH127" s="37">
        <v>93.055097936585014</v>
      </c>
      <c r="BI127" s="37">
        <v>92.792078425464439</v>
      </c>
      <c r="BJ127" s="37">
        <v>92.831401270382642</v>
      </c>
      <c r="BK127" s="37">
        <v>92.734595787711655</v>
      </c>
      <c r="BL127" s="37">
        <v>93.088185520708365</v>
      </c>
      <c r="BM127" s="37">
        <v>93.120542839259002</v>
      </c>
      <c r="BN127" s="37">
        <v>93.306447786220588</v>
      </c>
      <c r="BO127" s="37">
        <v>93.601106545849603</v>
      </c>
      <c r="BP127" s="37">
        <v>95.031470170462839</v>
      </c>
      <c r="BQ127" s="37">
        <v>96.355379139124707</v>
      </c>
      <c r="BR127" s="37">
        <v>108.5050012555228</v>
      </c>
      <c r="BS127" s="37">
        <v>108.01518555104484</v>
      </c>
      <c r="BT127" s="37">
        <v>108.04908266190135</v>
      </c>
      <c r="BU127" s="37">
        <v>107.97036273988263</v>
      </c>
      <c r="BV127" s="37">
        <v>107.9447383322069</v>
      </c>
      <c r="BW127" s="37">
        <v>107.89025565971119</v>
      </c>
      <c r="BX127" s="37">
        <v>107.9667670311143</v>
      </c>
      <c r="BY127" s="37">
        <v>108.3309664662946</v>
      </c>
      <c r="BZ127" s="37">
        <v>108.43764876234978</v>
      </c>
      <c r="CA127" s="37">
        <v>108.61773881064968</v>
      </c>
      <c r="CB127" s="37">
        <v>108.65511967154131</v>
      </c>
      <c r="CC127" s="37">
        <v>108.76611518631282</v>
      </c>
      <c r="CD127" s="37">
        <v>109.32437703678781</v>
      </c>
      <c r="CE127" s="37">
        <v>109.66074814389029</v>
      </c>
      <c r="CF127" s="37">
        <v>109.66748325808489</v>
      </c>
      <c r="CG127" s="72">
        <f t="shared" si="2"/>
        <v>6.1417729758375117E-3</v>
      </c>
      <c r="CH127" s="72">
        <f t="shared" si="3"/>
        <v>1.4978383493062069</v>
      </c>
    </row>
    <row r="128" spans="1:86" ht="13.5" customHeight="1">
      <c r="A128" s="1" t="s">
        <v>86</v>
      </c>
      <c r="B128" s="37">
        <v>0.11295359829430958</v>
      </c>
      <c r="C128" s="37">
        <v>151.53685603633755</v>
      </c>
      <c r="D128" s="37">
        <v>141.57618216590916</v>
      </c>
      <c r="E128" s="37">
        <v>140.67452396155906</v>
      </c>
      <c r="F128" s="37">
        <v>215.11203058048062</v>
      </c>
      <c r="G128" s="37">
        <v>246.33076912905079</v>
      </c>
      <c r="H128" s="37">
        <v>156.16248738110238</v>
      </c>
      <c r="I128" s="37">
        <v>157.42610885632337</v>
      </c>
      <c r="J128" s="37">
        <v>155.11299698266308</v>
      </c>
      <c r="K128" s="37">
        <v>145.12126220793357</v>
      </c>
      <c r="L128" s="37">
        <v>188.23038919899275</v>
      </c>
      <c r="M128" s="37">
        <v>159.00256216799789</v>
      </c>
      <c r="N128" s="37">
        <v>102.95532266543333</v>
      </c>
      <c r="O128" s="37">
        <v>108.17418793941073</v>
      </c>
      <c r="P128" s="37">
        <v>95.548697884005009</v>
      </c>
      <c r="Q128" s="37">
        <v>95.086288441341466</v>
      </c>
      <c r="R128" s="37">
        <v>96.503393279023683</v>
      </c>
      <c r="S128" s="37">
        <v>95.752446210423003</v>
      </c>
      <c r="T128" s="37">
        <v>95.989494422782499</v>
      </c>
      <c r="U128" s="37">
        <v>101.15548293911608</v>
      </c>
      <c r="V128" s="37">
        <v>102.66072925975605</v>
      </c>
      <c r="W128" s="37">
        <v>102.77650651776274</v>
      </c>
      <c r="X128" s="37">
        <v>102.77986083023652</v>
      </c>
      <c r="Y128" s="37">
        <v>102.93674430972801</v>
      </c>
      <c r="Z128" s="37">
        <v>103.27106060357842</v>
      </c>
      <c r="AA128" s="37">
        <v>103.23562833990819</v>
      </c>
      <c r="AB128" s="37">
        <v>103.23562833990819</v>
      </c>
      <c r="AC128" s="37">
        <v>103.28416254350843</v>
      </c>
      <c r="AD128" s="37">
        <v>104.5873335131252</v>
      </c>
      <c r="AE128" s="37">
        <v>104.37833089772622</v>
      </c>
      <c r="AF128" s="37">
        <v>104.86903126945887</v>
      </c>
      <c r="AG128" s="37">
        <v>104.93299861427484</v>
      </c>
      <c r="AH128" s="37">
        <v>106.27414522212187</v>
      </c>
      <c r="AI128" s="37">
        <v>99.863348904607122</v>
      </c>
      <c r="AJ128" s="37">
        <v>97.162833515680632</v>
      </c>
      <c r="AK128" s="37">
        <v>97.162833515680632</v>
      </c>
      <c r="AL128" s="37">
        <v>99.90893785844375</v>
      </c>
      <c r="AM128" s="37">
        <v>100</v>
      </c>
      <c r="AN128" s="37">
        <v>100.44601118755786</v>
      </c>
      <c r="AO128" s="37">
        <v>100.44601118755786</v>
      </c>
      <c r="AP128" s="37">
        <v>100.44601118755786</v>
      </c>
      <c r="AQ128" s="37">
        <v>100.41108808776005</v>
      </c>
      <c r="AR128" s="37">
        <v>100.41644571447823</v>
      </c>
      <c r="AS128" s="37">
        <v>100.63846504628039</v>
      </c>
      <c r="AT128" s="37">
        <v>100.41644571447823</v>
      </c>
      <c r="AU128" s="37">
        <v>100.41644571447823</v>
      </c>
      <c r="AV128" s="37">
        <v>100.41644571447823</v>
      </c>
      <c r="AW128" s="37">
        <v>100.41644571447823</v>
      </c>
      <c r="AX128" s="37">
        <v>100.41644571447823</v>
      </c>
      <c r="AY128" s="37">
        <v>100.41644571447823</v>
      </c>
      <c r="AZ128" s="37">
        <v>100.41644571447823</v>
      </c>
      <c r="BA128" s="37">
        <v>100.41644571447823</v>
      </c>
      <c r="BB128" s="37">
        <v>99.055574693750231</v>
      </c>
      <c r="BC128" s="37">
        <v>99.055574693750231</v>
      </c>
      <c r="BD128" s="37">
        <v>99.055574693750231</v>
      </c>
      <c r="BE128" s="37">
        <v>99.055574693750231</v>
      </c>
      <c r="BF128" s="37">
        <v>71.331385743773737</v>
      </c>
      <c r="BG128" s="37">
        <v>71.674300506978327</v>
      </c>
      <c r="BH128" s="37">
        <v>71.674300506978327</v>
      </c>
      <c r="BI128" s="37">
        <v>70.751371256362162</v>
      </c>
      <c r="BJ128" s="37">
        <v>70.751371256362162</v>
      </c>
      <c r="BK128" s="37">
        <v>70.751371256362162</v>
      </c>
      <c r="BL128" s="37">
        <v>70.751371256362162</v>
      </c>
      <c r="BM128" s="37">
        <v>71.255760308711928</v>
      </c>
      <c r="BN128" s="37">
        <v>71.255760308711928</v>
      </c>
      <c r="BO128" s="37">
        <v>71.255760308711928</v>
      </c>
      <c r="BP128" s="37">
        <v>71.255760308711928</v>
      </c>
      <c r="BQ128" s="37">
        <v>71.255760308711928</v>
      </c>
      <c r="BR128" s="37">
        <v>71.255760308711928</v>
      </c>
      <c r="BS128" s="37">
        <v>71.255760308711928</v>
      </c>
      <c r="BT128" s="37">
        <v>71.257149857365178</v>
      </c>
      <c r="BU128" s="37">
        <v>68.594235853915379</v>
      </c>
      <c r="BV128" s="37">
        <v>68.594235853915379</v>
      </c>
      <c r="BW128" s="37">
        <v>67.956686983032441</v>
      </c>
      <c r="BX128" s="37">
        <v>67.956686983032441</v>
      </c>
      <c r="BY128" s="37">
        <v>68.036608104738036</v>
      </c>
      <c r="BZ128" s="37">
        <v>68.036608104738036</v>
      </c>
      <c r="CA128" s="37">
        <v>68.520684195008826</v>
      </c>
      <c r="CB128" s="37">
        <v>68.520684195008826</v>
      </c>
      <c r="CC128" s="37">
        <v>68.520684195008826</v>
      </c>
      <c r="CD128" s="37">
        <v>67.706044832271459</v>
      </c>
      <c r="CE128" s="37">
        <v>67.706044832271459</v>
      </c>
      <c r="CF128" s="37">
        <v>67.706044832271459</v>
      </c>
      <c r="CG128" s="72">
        <f t="shared" si="2"/>
        <v>0</v>
      </c>
      <c r="CH128" s="72">
        <f t="shared" si="3"/>
        <v>-4.9835069634442846</v>
      </c>
    </row>
    <row r="129" spans="1:86">
      <c r="A129" s="1" t="s">
        <v>87</v>
      </c>
      <c r="B129" s="37">
        <v>1.8226834395624512</v>
      </c>
      <c r="C129" s="37">
        <v>97.951186586495439</v>
      </c>
      <c r="D129" s="37">
        <v>107.76153029480284</v>
      </c>
      <c r="E129" s="37">
        <v>105.31375025103139</v>
      </c>
      <c r="F129" s="37">
        <v>74.359092861739285</v>
      </c>
      <c r="G129" s="37">
        <v>99.890633967634457</v>
      </c>
      <c r="H129" s="37">
        <v>102.15932843813397</v>
      </c>
      <c r="I129" s="37">
        <v>101.79252085889766</v>
      </c>
      <c r="J129" s="37">
        <v>100.92952806474517</v>
      </c>
      <c r="K129" s="37">
        <v>87.508192053990371</v>
      </c>
      <c r="L129" s="37">
        <v>66.385193398576021</v>
      </c>
      <c r="M129" s="37">
        <v>77.784379141387447</v>
      </c>
      <c r="N129" s="37">
        <v>85.022415667136968</v>
      </c>
      <c r="O129" s="37">
        <v>72.666391034320526</v>
      </c>
      <c r="P129" s="37">
        <v>67.392893959299059</v>
      </c>
      <c r="Q129" s="37">
        <v>70.936033434812003</v>
      </c>
      <c r="R129" s="37">
        <v>65.844662390528072</v>
      </c>
      <c r="S129" s="37">
        <v>64.855300029385972</v>
      </c>
      <c r="T129" s="37">
        <v>64.424202179402613</v>
      </c>
      <c r="U129" s="37">
        <v>64.163566713502732</v>
      </c>
      <c r="V129" s="37">
        <v>69.225354680753668</v>
      </c>
      <c r="W129" s="37">
        <v>68.388870709109455</v>
      </c>
      <c r="X129" s="37">
        <v>67.661938297653037</v>
      </c>
      <c r="Y129" s="37">
        <v>67.87439959984944</v>
      </c>
      <c r="Z129" s="37">
        <v>67.599230083693953</v>
      </c>
      <c r="AA129" s="37">
        <v>70.125784951705171</v>
      </c>
      <c r="AB129" s="37">
        <v>70.14382194339413</v>
      </c>
      <c r="AC129" s="37">
        <v>71.775503059883249</v>
      </c>
      <c r="AD129" s="37">
        <v>74.361533867007154</v>
      </c>
      <c r="AE129" s="37">
        <v>75.170548594836092</v>
      </c>
      <c r="AF129" s="37">
        <v>75.884068629259644</v>
      </c>
      <c r="AG129" s="37">
        <v>79.519871610294715</v>
      </c>
      <c r="AH129" s="37">
        <v>78.067137557264701</v>
      </c>
      <c r="AI129" s="37">
        <v>80.060099534193043</v>
      </c>
      <c r="AJ129" s="37">
        <v>82.806408941607728</v>
      </c>
      <c r="AK129" s="37">
        <v>84.866624863780956</v>
      </c>
      <c r="AL129" s="37">
        <v>87.557139908474866</v>
      </c>
      <c r="AM129" s="37">
        <v>100</v>
      </c>
      <c r="AN129" s="37">
        <v>101.97286088972253</v>
      </c>
      <c r="AO129" s="37">
        <v>105.1824864661988</v>
      </c>
      <c r="AP129" s="37">
        <v>99.680282548969316</v>
      </c>
      <c r="AQ129" s="37">
        <v>98.029753813243801</v>
      </c>
      <c r="AR129" s="37">
        <v>96.809328999594356</v>
      </c>
      <c r="AS129" s="37">
        <v>95.429201267812516</v>
      </c>
      <c r="AT129" s="37">
        <v>96.830026834990818</v>
      </c>
      <c r="AU129" s="37">
        <v>94.60189457067041</v>
      </c>
      <c r="AV129" s="37">
        <v>93.809274136503205</v>
      </c>
      <c r="AW129" s="37">
        <v>93.533858721570141</v>
      </c>
      <c r="AX129" s="37">
        <v>93.572754004903032</v>
      </c>
      <c r="AY129" s="37">
        <v>93.386313150907839</v>
      </c>
      <c r="AZ129" s="37">
        <v>95.484374248193717</v>
      </c>
      <c r="BA129" s="37">
        <v>95.585647041919145</v>
      </c>
      <c r="BB129" s="37">
        <v>97.134090696102319</v>
      </c>
      <c r="BC129" s="37">
        <v>98.477177809899032</v>
      </c>
      <c r="BD129" s="37">
        <v>97.365718320540211</v>
      </c>
      <c r="BE129" s="37">
        <v>98.721371723084403</v>
      </c>
      <c r="BF129" s="37">
        <v>97.071317257116803</v>
      </c>
      <c r="BG129" s="37">
        <v>99.002550237547737</v>
      </c>
      <c r="BH129" s="37">
        <v>100.49035143146837</v>
      </c>
      <c r="BI129" s="37">
        <v>100.41103243552158</v>
      </c>
      <c r="BJ129" s="37">
        <v>100.89585268489853</v>
      </c>
      <c r="BK129" s="37">
        <v>100.06793465498144</v>
      </c>
      <c r="BL129" s="37">
        <v>98.384622294374594</v>
      </c>
      <c r="BM129" s="37">
        <v>98.416044873201869</v>
      </c>
      <c r="BN129" s="37">
        <v>100.15767955727641</v>
      </c>
      <c r="BO129" s="37">
        <v>101.4222086086309</v>
      </c>
      <c r="BP129" s="37">
        <v>101.25363512251968</v>
      </c>
      <c r="BQ129" s="37">
        <v>100.8279520579086</v>
      </c>
      <c r="BR129" s="37">
        <v>113.18707536276465</v>
      </c>
      <c r="BS129" s="37">
        <v>113.67117979815404</v>
      </c>
      <c r="BT129" s="37">
        <v>114.64862518502302</v>
      </c>
      <c r="BU129" s="37">
        <v>114.52965343779663</v>
      </c>
      <c r="BV129" s="37">
        <v>114.74488768661361</v>
      </c>
      <c r="BW129" s="37">
        <v>114.83121817926133</v>
      </c>
      <c r="BX129" s="37">
        <v>114.7435472149503</v>
      </c>
      <c r="BY129" s="37">
        <v>114.11906348273308</v>
      </c>
      <c r="BZ129" s="37">
        <v>113.72816718001881</v>
      </c>
      <c r="CA129" s="37">
        <v>114.59253478935771</v>
      </c>
      <c r="CB129" s="37">
        <v>114.89190621077601</v>
      </c>
      <c r="CC129" s="37">
        <v>115.23146728509789</v>
      </c>
      <c r="CD129" s="37">
        <v>115.30860750736635</v>
      </c>
      <c r="CE129" s="37">
        <v>116.33292894598225</v>
      </c>
      <c r="CF129" s="37">
        <v>116.7015170124299</v>
      </c>
      <c r="CG129" s="72">
        <f t="shared" si="2"/>
        <v>0.3168389808347456</v>
      </c>
      <c r="CH129" s="72">
        <f t="shared" si="3"/>
        <v>1.7905943696174802</v>
      </c>
    </row>
    <row r="130" spans="1:86" s="36" customFormat="1" ht="13">
      <c r="A130" s="3" t="s">
        <v>88</v>
      </c>
      <c r="B130" s="35">
        <v>0.24948795035615515</v>
      </c>
      <c r="C130" s="35">
        <v>222.42483286381241</v>
      </c>
      <c r="D130" s="35">
        <v>203.06958252079758</v>
      </c>
      <c r="E130" s="35">
        <v>170.5398961270478</v>
      </c>
      <c r="F130" s="35">
        <v>195.98036029541754</v>
      </c>
      <c r="G130" s="35">
        <v>189.49885711122954</v>
      </c>
      <c r="H130" s="35">
        <v>180.84471805864698</v>
      </c>
      <c r="I130" s="35">
        <v>171.27226976842297</v>
      </c>
      <c r="J130" s="35">
        <v>122.56902495398595</v>
      </c>
      <c r="K130" s="35">
        <v>106.85647603569512</v>
      </c>
      <c r="L130" s="35">
        <v>150.82988427912292</v>
      </c>
      <c r="M130" s="35">
        <v>127.10143293324178</v>
      </c>
      <c r="N130" s="35">
        <v>123.51410186989588</v>
      </c>
      <c r="O130" s="35">
        <v>127.54212987295291</v>
      </c>
      <c r="P130" s="35">
        <v>106.91850515612592</v>
      </c>
      <c r="Q130" s="35">
        <v>104.35422114951595</v>
      </c>
      <c r="R130" s="35">
        <v>100.47134019381733</v>
      </c>
      <c r="S130" s="35">
        <v>99.525288612862525</v>
      </c>
      <c r="T130" s="35">
        <v>97.468381763954511</v>
      </c>
      <c r="U130" s="35">
        <v>96.101132882812024</v>
      </c>
      <c r="V130" s="35">
        <v>97.689689597159429</v>
      </c>
      <c r="W130" s="35">
        <v>97.375894564171873</v>
      </c>
      <c r="X130" s="35">
        <v>96.952981982768833</v>
      </c>
      <c r="Y130" s="35">
        <v>94.556693867593268</v>
      </c>
      <c r="Z130" s="35">
        <v>97.441765900855472</v>
      </c>
      <c r="AA130" s="35">
        <v>97.360448680058042</v>
      </c>
      <c r="AB130" s="35">
        <v>94.046419128633943</v>
      </c>
      <c r="AC130" s="35">
        <v>93.185432506554449</v>
      </c>
      <c r="AD130" s="35">
        <v>93.217492469236987</v>
      </c>
      <c r="AE130" s="35">
        <v>93.436986034871254</v>
      </c>
      <c r="AF130" s="35">
        <v>93.446406329472794</v>
      </c>
      <c r="AG130" s="35">
        <v>93.551259956955448</v>
      </c>
      <c r="AH130" s="35">
        <v>98.610827506520039</v>
      </c>
      <c r="AI130" s="35">
        <v>98.582664036976809</v>
      </c>
      <c r="AJ130" s="35">
        <v>99.081896463644526</v>
      </c>
      <c r="AK130" s="35">
        <v>99.462077130863477</v>
      </c>
      <c r="AL130" s="35">
        <v>100</v>
      </c>
      <c r="AM130" s="35">
        <v>100</v>
      </c>
      <c r="AN130" s="35">
        <v>100.00000000000001</v>
      </c>
      <c r="AO130" s="35">
        <v>100.08791426799992</v>
      </c>
      <c r="AP130" s="35">
        <v>100.20380813477047</v>
      </c>
      <c r="AQ130" s="35">
        <v>101.06974653854289</v>
      </c>
      <c r="AR130" s="35">
        <v>102.29781223704938</v>
      </c>
      <c r="AS130" s="35">
        <v>100.33692221277697</v>
      </c>
      <c r="AT130" s="35">
        <v>102.29781223704938</v>
      </c>
      <c r="AU130" s="35">
        <v>100.99589789639577</v>
      </c>
      <c r="AV130" s="35">
        <v>100.97415699374537</v>
      </c>
      <c r="AW130" s="35">
        <v>100.91739386031546</v>
      </c>
      <c r="AX130" s="35">
        <v>100.91739386031546</v>
      </c>
      <c r="AY130" s="35">
        <v>100.98697390362409</v>
      </c>
      <c r="AZ130" s="35">
        <v>100.30089484899091</v>
      </c>
      <c r="BA130" s="35">
        <v>100.30089484899091</v>
      </c>
      <c r="BB130" s="35">
        <v>100.15574788179181</v>
      </c>
      <c r="BC130" s="35">
        <v>98.778808140511671</v>
      </c>
      <c r="BD130" s="35">
        <v>98.397371687358714</v>
      </c>
      <c r="BE130" s="35">
        <v>99.364442828552185</v>
      </c>
      <c r="BF130" s="35">
        <v>87.33110956207193</v>
      </c>
      <c r="BG130" s="35">
        <v>87.122914078264387</v>
      </c>
      <c r="BH130" s="35">
        <v>87.490676478290681</v>
      </c>
      <c r="BI130" s="35">
        <v>86.476482516504362</v>
      </c>
      <c r="BJ130" s="35">
        <v>86.476482516504362</v>
      </c>
      <c r="BK130" s="35">
        <v>87.450150492783422</v>
      </c>
      <c r="BL130" s="35">
        <v>87.466985613690042</v>
      </c>
      <c r="BM130" s="35">
        <v>86.311634461413689</v>
      </c>
      <c r="BN130" s="35">
        <v>86.558157948537882</v>
      </c>
      <c r="BO130" s="35">
        <v>88.624649141146477</v>
      </c>
      <c r="BP130" s="35">
        <v>88.169990296291559</v>
      </c>
      <c r="BQ130" s="35">
        <v>87.981718259771995</v>
      </c>
      <c r="BR130" s="35">
        <v>98.824570444148904</v>
      </c>
      <c r="BS130" s="35">
        <v>99.484183574836109</v>
      </c>
      <c r="BT130" s="35">
        <v>100.83744711176449</v>
      </c>
      <c r="BU130" s="35">
        <v>100.9970132170275</v>
      </c>
      <c r="BV130" s="35">
        <v>100.89331220049885</v>
      </c>
      <c r="BW130" s="35">
        <v>100.89336411550033</v>
      </c>
      <c r="BX130" s="35">
        <v>100.68090313947602</v>
      </c>
      <c r="BY130" s="35">
        <v>100.78543295879255</v>
      </c>
      <c r="BZ130" s="35">
        <v>100.72671882266322</v>
      </c>
      <c r="CA130" s="35">
        <v>100.70673280287892</v>
      </c>
      <c r="CB130" s="35">
        <v>100.71026574871993</v>
      </c>
      <c r="CC130" s="35">
        <v>100.8865115252883</v>
      </c>
      <c r="CD130" s="35">
        <v>103.23706339608009</v>
      </c>
      <c r="CE130" s="35">
        <v>104.36452437675086</v>
      </c>
      <c r="CF130" s="35">
        <v>105.19638760501863</v>
      </c>
      <c r="CG130" s="73">
        <f t="shared" si="2"/>
        <v>0.79707470832212834</v>
      </c>
      <c r="CH130" s="73">
        <f t="shared" si="3"/>
        <v>4.322739833370477</v>
      </c>
    </row>
    <row r="131" spans="1:86" ht="13.5" customHeight="1">
      <c r="A131" s="1" t="s">
        <v>89</v>
      </c>
      <c r="B131" s="37">
        <v>3.3498395942870345E-2</v>
      </c>
      <c r="C131" s="37">
        <v>123.95440676926603</v>
      </c>
      <c r="D131" s="37">
        <v>133.39066253075643</v>
      </c>
      <c r="E131" s="37">
        <v>133.20070604058458</v>
      </c>
      <c r="F131" s="37">
        <v>188.07236118674192</v>
      </c>
      <c r="G131" s="37">
        <v>182.68978483510836</v>
      </c>
      <c r="H131" s="37">
        <v>194.30864118536965</v>
      </c>
      <c r="I131" s="37">
        <v>184.92920003602691</v>
      </c>
      <c r="J131" s="37">
        <v>103.15018619466535</v>
      </c>
      <c r="K131" s="37">
        <v>90.786593955622195</v>
      </c>
      <c r="L131" s="37">
        <v>129.31931884293908</v>
      </c>
      <c r="M131" s="37">
        <v>115.23288254139803</v>
      </c>
      <c r="N131" s="37">
        <v>108.10960683764846</v>
      </c>
      <c r="O131" s="37">
        <v>115.80991814678498</v>
      </c>
      <c r="P131" s="37">
        <v>105.54510354535248</v>
      </c>
      <c r="Q131" s="37">
        <v>104.01791241188624</v>
      </c>
      <c r="R131" s="37">
        <v>102.46602359729262</v>
      </c>
      <c r="S131" s="37">
        <v>103.25238687554392</v>
      </c>
      <c r="T131" s="37">
        <v>102.9556809898036</v>
      </c>
      <c r="U131" s="37">
        <v>97.504954358947913</v>
      </c>
      <c r="V131" s="37">
        <v>99.157135354436377</v>
      </c>
      <c r="W131" s="37">
        <v>99.157135354436377</v>
      </c>
      <c r="X131" s="37">
        <v>99.0971475107537</v>
      </c>
      <c r="Y131" s="37">
        <v>98.497748245327529</v>
      </c>
      <c r="Z131" s="37">
        <v>98.497748245327529</v>
      </c>
      <c r="AA131" s="37">
        <v>98.498273726589659</v>
      </c>
      <c r="AB131" s="37">
        <v>98.51401186896625</v>
      </c>
      <c r="AC131" s="37">
        <v>98.51401186896625</v>
      </c>
      <c r="AD131" s="37">
        <v>98.51401186896625</v>
      </c>
      <c r="AE131" s="37">
        <v>98.453618622847642</v>
      </c>
      <c r="AF131" s="37">
        <v>98.453618622847642</v>
      </c>
      <c r="AG131" s="37">
        <v>98.453618622847642</v>
      </c>
      <c r="AH131" s="37">
        <v>98.467636476174363</v>
      </c>
      <c r="AI131" s="37">
        <v>98.350742964021066</v>
      </c>
      <c r="AJ131" s="37">
        <v>99.751247846370575</v>
      </c>
      <c r="AK131" s="37">
        <v>99.857507680145176</v>
      </c>
      <c r="AL131" s="37">
        <v>100</v>
      </c>
      <c r="AM131" s="37">
        <v>100</v>
      </c>
      <c r="AN131" s="37">
        <v>100</v>
      </c>
      <c r="AO131" s="37">
        <v>100.06920611565458</v>
      </c>
      <c r="AP131" s="37">
        <v>100</v>
      </c>
      <c r="AQ131" s="37">
        <v>102.51900599175474</v>
      </c>
      <c r="AR131" s="37">
        <v>102.55347608210053</v>
      </c>
      <c r="AS131" s="37">
        <v>100.43197164817948</v>
      </c>
      <c r="AT131" s="37">
        <v>102.55347608210053</v>
      </c>
      <c r="AU131" s="37">
        <v>97.960886124156815</v>
      </c>
      <c r="AV131" s="37">
        <v>97.798965139928299</v>
      </c>
      <c r="AW131" s="37">
        <v>97.798965139928299</v>
      </c>
      <c r="AX131" s="37">
        <v>97.798965139928299</v>
      </c>
      <c r="AY131" s="37">
        <v>97.798965139928299</v>
      </c>
      <c r="AZ131" s="37">
        <v>97.798965139928299</v>
      </c>
      <c r="BA131" s="37">
        <v>97.798965139928299</v>
      </c>
      <c r="BB131" s="37">
        <v>97.798965139928299</v>
      </c>
      <c r="BC131" s="37">
        <v>97.798965139928299</v>
      </c>
      <c r="BD131" s="37">
        <v>97.798965139928299</v>
      </c>
      <c r="BE131" s="37">
        <v>97.798965139928299</v>
      </c>
      <c r="BF131" s="37">
        <v>79.590634062157079</v>
      </c>
      <c r="BG131" s="37">
        <v>79.590634062157079</v>
      </c>
      <c r="BH131" s="37">
        <v>79.38952005661649</v>
      </c>
      <c r="BI131" s="37">
        <v>79.38952005661649</v>
      </c>
      <c r="BJ131" s="37">
        <v>79.38952005661649</v>
      </c>
      <c r="BK131" s="37">
        <v>79.38952005661649</v>
      </c>
      <c r="BL131" s="37">
        <v>79.38952005661649</v>
      </c>
      <c r="BM131" s="37">
        <v>79.151947449532841</v>
      </c>
      <c r="BN131" s="37">
        <v>79.151947449532841</v>
      </c>
      <c r="BO131" s="37">
        <v>79.151947449532841</v>
      </c>
      <c r="BP131" s="37">
        <v>79.151947449532841</v>
      </c>
      <c r="BQ131" s="37">
        <v>79.151947449532841</v>
      </c>
      <c r="BR131" s="37">
        <v>91.934997867230081</v>
      </c>
      <c r="BS131" s="37">
        <v>91.934997867230081</v>
      </c>
      <c r="BT131" s="37">
        <v>91.934997867230081</v>
      </c>
      <c r="BU131" s="37">
        <v>91.934997867230081</v>
      </c>
      <c r="BV131" s="37">
        <v>91.934997867230081</v>
      </c>
      <c r="BW131" s="37">
        <v>91.934997867230081</v>
      </c>
      <c r="BX131" s="37">
        <v>91.934997867230081</v>
      </c>
      <c r="BY131" s="37">
        <v>91.934997867230081</v>
      </c>
      <c r="BZ131" s="37">
        <v>91.86036254858216</v>
      </c>
      <c r="CA131" s="37">
        <v>92.019504571443079</v>
      </c>
      <c r="CB131" s="37">
        <v>92.019504571443079</v>
      </c>
      <c r="CC131" s="37">
        <v>92.151549455684858</v>
      </c>
      <c r="CD131" s="37">
        <v>92.770129999865205</v>
      </c>
      <c r="CE131" s="37">
        <v>93.922148979700154</v>
      </c>
      <c r="CF131" s="37">
        <v>94.028043991557567</v>
      </c>
      <c r="CG131" s="72">
        <f t="shared" si="2"/>
        <v>0.11274764579789576</v>
      </c>
      <c r="CH131" s="72">
        <f t="shared" si="3"/>
        <v>2.2766586967785827</v>
      </c>
    </row>
    <row r="132" spans="1:86">
      <c r="A132" s="1" t="s">
        <v>90</v>
      </c>
      <c r="B132" s="37">
        <v>0.2159895544132848</v>
      </c>
      <c r="C132" s="37">
        <v>253.67995997461944</v>
      </c>
      <c r="D132" s="37">
        <v>225.1861061066858</v>
      </c>
      <c r="E132" s="37">
        <v>182.39158783442869</v>
      </c>
      <c r="F132" s="37">
        <v>198.49040851127981</v>
      </c>
      <c r="G132" s="37">
        <v>191.66009909968705</v>
      </c>
      <c r="H132" s="37">
        <v>176.57118492361411</v>
      </c>
      <c r="I132" s="37">
        <v>166.93747496366052</v>
      </c>
      <c r="J132" s="37">
        <v>128.73268543397697</v>
      </c>
      <c r="K132" s="37">
        <v>111.95715678816909</v>
      </c>
      <c r="L132" s="37">
        <v>157.65747184625437</v>
      </c>
      <c r="M132" s="37">
        <v>130.86858481660957</v>
      </c>
      <c r="N132" s="37">
        <v>128.40358462534175</v>
      </c>
      <c r="O132" s="37">
        <v>131.26600701389469</v>
      </c>
      <c r="P132" s="37">
        <v>107.35443138922358</v>
      </c>
      <c r="Q132" s="37">
        <v>104.46096763940118</v>
      </c>
      <c r="R132" s="37">
        <v>99.838215246621743</v>
      </c>
      <c r="S132" s="37">
        <v>98.34228438941453</v>
      </c>
      <c r="T132" s="37">
        <v>95.726678781637048</v>
      </c>
      <c r="U132" s="37">
        <v>95.655551194809803</v>
      </c>
      <c r="V132" s="37">
        <v>97.223913165686852</v>
      </c>
      <c r="W132" s="37">
        <v>96.810517633018833</v>
      </c>
      <c r="X132" s="37">
        <v>96.272410477376653</v>
      </c>
      <c r="Y132" s="37">
        <v>93.3057786394169</v>
      </c>
      <c r="Z132" s="37">
        <v>97.106590521685789</v>
      </c>
      <c r="AA132" s="37">
        <v>96.999295917044122</v>
      </c>
      <c r="AB132" s="37">
        <v>92.628377341708699</v>
      </c>
      <c r="AC132" s="37">
        <v>91.494108198357637</v>
      </c>
      <c r="AD132" s="37">
        <v>91.536344193058667</v>
      </c>
      <c r="AE132" s="37">
        <v>91.844675577568367</v>
      </c>
      <c r="AF132" s="37">
        <v>91.857085932402867</v>
      </c>
      <c r="AG132" s="37">
        <v>91.995220754910079</v>
      </c>
      <c r="AH132" s="37">
        <v>98.656277232210158</v>
      </c>
      <c r="AI132" s="37">
        <v>98.656277231337796</v>
      </c>
      <c r="AJ132" s="37">
        <v>98.869440162005219</v>
      </c>
      <c r="AK132" s="37">
        <v>99.336565009392345</v>
      </c>
      <c r="AL132" s="37">
        <v>100</v>
      </c>
      <c r="AM132" s="37">
        <v>100</v>
      </c>
      <c r="AN132" s="37">
        <v>100.00000000000003</v>
      </c>
      <c r="AO132" s="37">
        <v>100.09081576523356</v>
      </c>
      <c r="AP132" s="37">
        <v>100.23541728185846</v>
      </c>
      <c r="AQ132" s="37">
        <v>100.84497702540827</v>
      </c>
      <c r="AR132" s="37">
        <v>102.25816064957766</v>
      </c>
      <c r="AS132" s="37">
        <v>100.32218074238547</v>
      </c>
      <c r="AT132" s="37">
        <v>102.25816064957766</v>
      </c>
      <c r="AU132" s="37">
        <v>101.46660596519062</v>
      </c>
      <c r="AV132" s="37">
        <v>101.46660596519062</v>
      </c>
      <c r="AW132" s="37">
        <v>101.40103928603482</v>
      </c>
      <c r="AX132" s="37">
        <v>101.40103928603482</v>
      </c>
      <c r="AY132" s="37">
        <v>101.48141068379947</v>
      </c>
      <c r="AZ132" s="37">
        <v>100.68892579911289</v>
      </c>
      <c r="BA132" s="37">
        <v>100.68892579911289</v>
      </c>
      <c r="BB132" s="37">
        <v>100.52126760172791</v>
      </c>
      <c r="BC132" s="37">
        <v>98.930774604281424</v>
      </c>
      <c r="BD132" s="37">
        <v>98.490180154486126</v>
      </c>
      <c r="BE132" s="37">
        <v>99.607236937719662</v>
      </c>
      <c r="BF132" s="37">
        <v>88.531600547789182</v>
      </c>
      <c r="BG132" s="37">
        <v>88.291115471232359</v>
      </c>
      <c r="BH132" s="37">
        <v>88.747106429940601</v>
      </c>
      <c r="BI132" s="37">
        <v>87.575618422212699</v>
      </c>
      <c r="BJ132" s="37">
        <v>87.575618422212699</v>
      </c>
      <c r="BK132" s="37">
        <v>88.700295161276074</v>
      </c>
      <c r="BL132" s="37">
        <v>88.719741285975957</v>
      </c>
      <c r="BM132" s="37">
        <v>87.422049411814882</v>
      </c>
      <c r="BN132" s="37">
        <v>87.706806883926618</v>
      </c>
      <c r="BO132" s="37">
        <v>90.093795706017829</v>
      </c>
      <c r="BP132" s="37">
        <v>89.568622608539684</v>
      </c>
      <c r="BQ132" s="37">
        <v>89.351150959837781</v>
      </c>
      <c r="BR132" s="37">
        <v>99.89309262655577</v>
      </c>
      <c r="BS132" s="37">
        <v>100.65500691657864</v>
      </c>
      <c r="BT132" s="37">
        <v>102.21815170400646</v>
      </c>
      <c r="BU132" s="37">
        <v>102.40246534202718</v>
      </c>
      <c r="BV132" s="37">
        <v>102.28268105832021</v>
      </c>
      <c r="BW132" s="37">
        <v>102.2827410249577</v>
      </c>
      <c r="BX132" s="37">
        <v>102.03732890962205</v>
      </c>
      <c r="BY132" s="37">
        <v>102.15807053735129</v>
      </c>
      <c r="BZ132" s="37">
        <v>102.10182565987355</v>
      </c>
      <c r="CA132" s="37">
        <v>102.05405819429988</v>
      </c>
      <c r="CB132" s="37">
        <v>102.0581390741322</v>
      </c>
      <c r="CC132" s="37">
        <v>102.24124008495578</v>
      </c>
      <c r="CD132" s="37">
        <v>104.86040800719566</v>
      </c>
      <c r="CE132" s="37">
        <v>105.98406022229071</v>
      </c>
      <c r="CF132" s="37">
        <v>106.92851579707872</v>
      </c>
      <c r="CG132" s="72">
        <f t="shared" si="2"/>
        <v>0.89112982915271743</v>
      </c>
      <c r="CH132" s="72">
        <f t="shared" si="3"/>
        <v>4.6081483714478537</v>
      </c>
    </row>
    <row r="133" spans="1:86" s="36" customFormat="1" ht="13">
      <c r="A133" s="3" t="s">
        <v>91</v>
      </c>
      <c r="B133" s="35">
        <v>0.75093981549872879</v>
      </c>
      <c r="C133" s="35">
        <v>116.08816322474402</v>
      </c>
      <c r="D133" s="35">
        <v>213.61830902209994</v>
      </c>
      <c r="E133" s="35">
        <v>192.7031111551747</v>
      </c>
      <c r="F133" s="35">
        <v>156.67178803377013</v>
      </c>
      <c r="G133" s="35">
        <v>162.21562791380313</v>
      </c>
      <c r="H133" s="35">
        <v>149.79228581201383</v>
      </c>
      <c r="I133" s="35">
        <v>165.60144776161155</v>
      </c>
      <c r="J133" s="35">
        <v>163.27620429313134</v>
      </c>
      <c r="K133" s="35">
        <v>155.57138683386648</v>
      </c>
      <c r="L133" s="35">
        <v>110.79796564720438</v>
      </c>
      <c r="M133" s="35">
        <v>110.46373457903589</v>
      </c>
      <c r="N133" s="35">
        <v>110.13051174604824</v>
      </c>
      <c r="O133" s="35">
        <v>132.15661409525788</v>
      </c>
      <c r="P133" s="35">
        <v>68.570576609728889</v>
      </c>
      <c r="Q133" s="35">
        <v>101.37479121073417</v>
      </c>
      <c r="R133" s="35">
        <v>101.37479121073417</v>
      </c>
      <c r="S133" s="35">
        <v>101.37479121073417</v>
      </c>
      <c r="T133" s="35">
        <v>100.81295588228889</v>
      </c>
      <c r="U133" s="35">
        <v>100.17826280931841</v>
      </c>
      <c r="V133" s="35">
        <v>101.83711549536956</v>
      </c>
      <c r="W133" s="35">
        <v>103.15081880005236</v>
      </c>
      <c r="X133" s="35">
        <v>102.29082080798722</v>
      </c>
      <c r="Y133" s="35">
        <v>108.3156454989557</v>
      </c>
      <c r="Z133" s="35">
        <v>108.57779255453694</v>
      </c>
      <c r="AA133" s="35">
        <v>110.07585395787358</v>
      </c>
      <c r="AB133" s="35">
        <v>110.28853782398505</v>
      </c>
      <c r="AC133" s="35">
        <v>110.56228039494327</v>
      </c>
      <c r="AD133" s="35">
        <v>110.56228039494327</v>
      </c>
      <c r="AE133" s="35">
        <v>110.56228039494327</v>
      </c>
      <c r="AF133" s="35">
        <v>111.03930756257556</v>
      </c>
      <c r="AG133" s="35">
        <v>111.03930756257556</v>
      </c>
      <c r="AH133" s="35">
        <v>111.03930756257556</v>
      </c>
      <c r="AI133" s="35">
        <v>111.35068532820605</v>
      </c>
      <c r="AJ133" s="35">
        <v>97.615207365205606</v>
      </c>
      <c r="AK133" s="35">
        <v>97.615207365205606</v>
      </c>
      <c r="AL133" s="35">
        <v>100</v>
      </c>
      <c r="AM133" s="35">
        <v>100</v>
      </c>
      <c r="AN133" s="35">
        <v>100</v>
      </c>
      <c r="AO133" s="35">
        <v>104.69815439026745</v>
      </c>
      <c r="AP133" s="35">
        <v>104.0534165559165</v>
      </c>
      <c r="AQ133" s="35">
        <v>104.91763189220946</v>
      </c>
      <c r="AR133" s="35">
        <v>104.91763189220946</v>
      </c>
      <c r="AS133" s="35">
        <v>105.01007324319588</v>
      </c>
      <c r="AT133" s="35">
        <v>104.91763189220946</v>
      </c>
      <c r="AU133" s="35">
        <v>104.91763189220946</v>
      </c>
      <c r="AV133" s="35">
        <v>104.91763189220946</v>
      </c>
      <c r="AW133" s="35">
        <v>104.91763189220946</v>
      </c>
      <c r="AX133" s="35">
        <v>104.91763189220946</v>
      </c>
      <c r="AY133" s="35">
        <v>104.91763189220946</v>
      </c>
      <c r="AZ133" s="35">
        <v>104.91763189220946</v>
      </c>
      <c r="BA133" s="35">
        <v>104.91763189220946</v>
      </c>
      <c r="BB133" s="35">
        <v>104.87088470880954</v>
      </c>
      <c r="BC133" s="35">
        <v>104.87088470880954</v>
      </c>
      <c r="BD133" s="35">
        <v>104.87088470880954</v>
      </c>
      <c r="BE133" s="35">
        <v>104.87088470880954</v>
      </c>
      <c r="BF133" s="35">
        <v>109.15307751613106</v>
      </c>
      <c r="BG133" s="35">
        <v>109.15307751613106</v>
      </c>
      <c r="BH133" s="35">
        <v>109.15307751613106</v>
      </c>
      <c r="BI133" s="35">
        <v>107.19201817912062</v>
      </c>
      <c r="BJ133" s="35">
        <v>107.19201817912062</v>
      </c>
      <c r="BK133" s="35">
        <v>107.19201817912062</v>
      </c>
      <c r="BL133" s="35">
        <v>107.15555240964837</v>
      </c>
      <c r="BM133" s="35">
        <v>107.15555240964837</v>
      </c>
      <c r="BN133" s="35">
        <v>107.19201817912062</v>
      </c>
      <c r="BO133" s="35">
        <v>107.70432297412427</v>
      </c>
      <c r="BP133" s="35">
        <v>107.70432297412427</v>
      </c>
      <c r="BQ133" s="35">
        <v>107.70432297412427</v>
      </c>
      <c r="BR133" s="35">
        <v>123.23885111542262</v>
      </c>
      <c r="BS133" s="35">
        <v>123.23885111542262</v>
      </c>
      <c r="BT133" s="35">
        <v>123.23885111542262</v>
      </c>
      <c r="BU133" s="35">
        <v>125.61225238271864</v>
      </c>
      <c r="BV133" s="35">
        <v>125.61225238271864</v>
      </c>
      <c r="BW133" s="35">
        <v>125.61225238271864</v>
      </c>
      <c r="BX133" s="35">
        <v>125.61225238271864</v>
      </c>
      <c r="BY133" s="35">
        <v>125.61225238271864</v>
      </c>
      <c r="BZ133" s="35">
        <v>125.61225238271864</v>
      </c>
      <c r="CA133" s="35">
        <v>125.61225238271864</v>
      </c>
      <c r="CB133" s="35">
        <v>126.86922311035732</v>
      </c>
      <c r="CC133" s="35">
        <v>126.86922311035732</v>
      </c>
      <c r="CD133" s="35">
        <v>126.86922311035732</v>
      </c>
      <c r="CE133" s="35">
        <v>126.86922311035732</v>
      </c>
      <c r="CF133" s="35">
        <v>130.24461020383526</v>
      </c>
      <c r="CG133" s="73">
        <f t="shared" ref="CG133:CG142" si="4">CF133/CE133*100-100</f>
        <v>2.6605247598480588</v>
      </c>
      <c r="CH133" s="73">
        <f t="shared" ref="CH133:CH142" si="5">CF133/BT133*100-100</f>
        <v>5.6847000966044448</v>
      </c>
    </row>
    <row r="134" spans="1:86" ht="13.5" customHeight="1">
      <c r="A134" s="1" t="s">
        <v>91</v>
      </c>
      <c r="B134" s="37">
        <v>0.39029094170950823</v>
      </c>
      <c r="C134" s="37">
        <v>62.214462582819095</v>
      </c>
      <c r="D134" s="37">
        <v>53.919200898737401</v>
      </c>
      <c r="E134" s="37">
        <v>76.892006857258508</v>
      </c>
      <c r="F134" s="37">
        <v>52.382679670511656</v>
      </c>
      <c r="G134" s="37">
        <v>58.741520457362071</v>
      </c>
      <c r="H134" s="37">
        <v>54.242780023987564</v>
      </c>
      <c r="I134" s="37">
        <v>62.977591486892571</v>
      </c>
      <c r="J134" s="37">
        <v>61.362781447133152</v>
      </c>
      <c r="K134" s="37">
        <v>67.059122143225849</v>
      </c>
      <c r="L134" s="37">
        <v>52.742633801544507</v>
      </c>
      <c r="M134" s="37">
        <v>52.583531360172607</v>
      </c>
      <c r="N134" s="37">
        <v>52.424908864245722</v>
      </c>
      <c r="O134" s="37">
        <v>62.909890637094861</v>
      </c>
      <c r="P134" s="37">
        <v>69.584892599753928</v>
      </c>
      <c r="Q134" s="37">
        <v>102.85051006238967</v>
      </c>
      <c r="R134" s="37">
        <v>102.85051006238967</v>
      </c>
      <c r="S134" s="37">
        <v>102.85051006238967</v>
      </c>
      <c r="T134" s="37">
        <v>102.27117592735641</v>
      </c>
      <c r="U134" s="37">
        <v>101.2682813044555</v>
      </c>
      <c r="V134" s="37">
        <v>102.9392861406224</v>
      </c>
      <c r="W134" s="37">
        <v>104.29390577590733</v>
      </c>
      <c r="X134" s="37">
        <v>103.27628257681152</v>
      </c>
      <c r="Y134" s="37">
        <v>109.61061619445812</v>
      </c>
      <c r="Z134" s="37">
        <v>109.88092802785056</v>
      </c>
      <c r="AA134" s="37">
        <v>111.1883290843149</v>
      </c>
      <c r="AB134" s="37">
        <v>111.40763715799939</v>
      </c>
      <c r="AC134" s="37">
        <v>111.40763715799939</v>
      </c>
      <c r="AD134" s="37">
        <v>111.40763715799939</v>
      </c>
      <c r="AE134" s="37">
        <v>111.40763715799939</v>
      </c>
      <c r="AF134" s="37">
        <v>111.88831166485878</v>
      </c>
      <c r="AG134" s="37">
        <v>111.88831166485878</v>
      </c>
      <c r="AH134" s="37">
        <v>111.88831166485878</v>
      </c>
      <c r="AI134" s="37">
        <v>111.88831167062479</v>
      </c>
      <c r="AJ134" s="37">
        <v>97.725031360390517</v>
      </c>
      <c r="AK134" s="37">
        <v>97.725031360390517</v>
      </c>
      <c r="AL134" s="37">
        <v>100</v>
      </c>
      <c r="AM134" s="37">
        <v>100</v>
      </c>
      <c r="AN134" s="37">
        <v>99.999999999999986</v>
      </c>
      <c r="AO134" s="37">
        <v>109.03949032370284</v>
      </c>
      <c r="AP134" s="37">
        <v>107.79898161947342</v>
      </c>
      <c r="AQ134" s="37">
        <v>109.46177630885167</v>
      </c>
      <c r="AR134" s="37">
        <v>109.46177630885167</v>
      </c>
      <c r="AS134" s="37">
        <v>109.46177630885167</v>
      </c>
      <c r="AT134" s="37">
        <v>109.46177630885167</v>
      </c>
      <c r="AU134" s="37">
        <v>109.46177630885167</v>
      </c>
      <c r="AV134" s="37">
        <v>109.46177630885167</v>
      </c>
      <c r="AW134" s="37">
        <v>109.46177630885167</v>
      </c>
      <c r="AX134" s="37">
        <v>109.46177630885167</v>
      </c>
      <c r="AY134" s="37">
        <v>109.46177630885167</v>
      </c>
      <c r="AZ134" s="37">
        <v>109.46177630885167</v>
      </c>
      <c r="BA134" s="37">
        <v>109.46177630885167</v>
      </c>
      <c r="BB134" s="37">
        <v>109.37183232725766</v>
      </c>
      <c r="BC134" s="37">
        <v>109.37183232725766</v>
      </c>
      <c r="BD134" s="37">
        <v>109.37183232725766</v>
      </c>
      <c r="BE134" s="37">
        <v>109.37183232725766</v>
      </c>
      <c r="BF134" s="37">
        <v>113.83781232748186</v>
      </c>
      <c r="BG134" s="37">
        <v>113.83781232748186</v>
      </c>
      <c r="BH134" s="37">
        <v>113.83781232748186</v>
      </c>
      <c r="BI134" s="37">
        <v>113.83781232748186</v>
      </c>
      <c r="BJ134" s="37">
        <v>113.83781232748186</v>
      </c>
      <c r="BK134" s="37">
        <v>113.83781232748186</v>
      </c>
      <c r="BL134" s="37">
        <v>113.76765031429356</v>
      </c>
      <c r="BM134" s="37">
        <v>113.76765031429356</v>
      </c>
      <c r="BN134" s="37">
        <v>113.83781232748186</v>
      </c>
      <c r="BO134" s="37">
        <v>114.82351306282071</v>
      </c>
      <c r="BP134" s="37">
        <v>114.82351306282071</v>
      </c>
      <c r="BQ134" s="37">
        <v>114.82351306282071</v>
      </c>
      <c r="BR134" s="37">
        <v>154.46821188883575</v>
      </c>
      <c r="BS134" s="37">
        <v>154.46821188883575</v>
      </c>
      <c r="BT134" s="37">
        <v>154.46821188883575</v>
      </c>
      <c r="BU134" s="37">
        <v>159.03475781470621</v>
      </c>
      <c r="BV134" s="37">
        <v>159.03475781470621</v>
      </c>
      <c r="BW134" s="37">
        <v>159.03475781470621</v>
      </c>
      <c r="BX134" s="37">
        <v>159.03475781470621</v>
      </c>
      <c r="BY134" s="37">
        <v>159.03475781470621</v>
      </c>
      <c r="BZ134" s="37">
        <v>159.03475781470621</v>
      </c>
      <c r="CA134" s="37">
        <v>159.03475781470621</v>
      </c>
      <c r="CB134" s="37">
        <v>159.03475781470621</v>
      </c>
      <c r="CC134" s="37">
        <v>159.03475781470621</v>
      </c>
      <c r="CD134" s="37">
        <v>159.03475781470621</v>
      </c>
      <c r="CE134" s="37">
        <v>159.03475781470621</v>
      </c>
      <c r="CF134" s="37">
        <v>165.93523143432432</v>
      </c>
      <c r="CG134" s="72">
        <f t="shared" si="4"/>
        <v>4.3389720048858464</v>
      </c>
      <c r="CH134" s="72">
        <f t="shared" si="5"/>
        <v>7.4235465053100285</v>
      </c>
    </row>
    <row r="135" spans="1:86">
      <c r="A135" s="1" t="s">
        <v>92</v>
      </c>
      <c r="B135" s="37">
        <v>0.36064887378922056</v>
      </c>
      <c r="C135" s="37">
        <v>1845.8145958568134</v>
      </c>
      <c r="D135" s="37">
        <v>5341.0880261066231</v>
      </c>
      <c r="E135" s="37">
        <v>3911.0578168744869</v>
      </c>
      <c r="F135" s="37">
        <v>3505.0890161455573</v>
      </c>
      <c r="G135" s="37">
        <v>3484.4655685672606</v>
      </c>
      <c r="H135" s="37">
        <v>3217.6065220195433</v>
      </c>
      <c r="I135" s="37">
        <v>3460.5523180731898</v>
      </c>
      <c r="J135" s="37">
        <v>3435.4171420097409</v>
      </c>
      <c r="K135" s="37">
        <v>2997.4404625287007</v>
      </c>
      <c r="L135" s="37">
        <v>1974.784305032191</v>
      </c>
      <c r="M135" s="37">
        <v>1968.8272076810094</v>
      </c>
      <c r="N135" s="37">
        <v>1962.888080398134</v>
      </c>
      <c r="O135" s="37">
        <v>2355.465696477761</v>
      </c>
      <c r="P135" s="37">
        <v>36.003866729354648</v>
      </c>
      <c r="Q135" s="37">
        <v>53.993789452418106</v>
      </c>
      <c r="R135" s="37">
        <v>53.993789452418106</v>
      </c>
      <c r="S135" s="37">
        <v>53.993789452418106</v>
      </c>
      <c r="T135" s="37">
        <v>53.993789452418106</v>
      </c>
      <c r="U135" s="37">
        <v>65.180967642457986</v>
      </c>
      <c r="V135" s="37">
        <v>66.449650449363546</v>
      </c>
      <c r="W135" s="37">
        <v>66.449650449363546</v>
      </c>
      <c r="X135" s="37">
        <v>70.650535296260458</v>
      </c>
      <c r="Y135" s="37">
        <v>66.737936620508222</v>
      </c>
      <c r="Z135" s="37">
        <v>66.737936620508222</v>
      </c>
      <c r="AA135" s="37">
        <v>74.357542259903809</v>
      </c>
      <c r="AB135" s="37">
        <v>74.357542259903809</v>
      </c>
      <c r="AC135" s="37">
        <v>83.420355473516508</v>
      </c>
      <c r="AD135" s="37">
        <v>83.420355473516508</v>
      </c>
      <c r="AE135" s="37">
        <v>83.420355473516508</v>
      </c>
      <c r="AF135" s="37">
        <v>83.780277281860748</v>
      </c>
      <c r="AG135" s="37">
        <v>83.780277281860748</v>
      </c>
      <c r="AH135" s="37">
        <v>83.780277281860748</v>
      </c>
      <c r="AI135" s="37">
        <v>94.089081163643044</v>
      </c>
      <c r="AJ135" s="37">
        <v>94.089081163643044</v>
      </c>
      <c r="AK135" s="37">
        <v>94.089081163643044</v>
      </c>
      <c r="AL135" s="37">
        <v>100</v>
      </c>
      <c r="AM135" s="37">
        <v>100</v>
      </c>
      <c r="AN135" s="37">
        <v>100.00000000000001</v>
      </c>
      <c r="AO135" s="37">
        <v>100.00000000000001</v>
      </c>
      <c r="AP135" s="37">
        <v>100.00000000000001</v>
      </c>
      <c r="AQ135" s="37">
        <v>100.00000000000001</v>
      </c>
      <c r="AR135" s="37">
        <v>100.00000000000001</v>
      </c>
      <c r="AS135" s="37">
        <v>100.19248054298592</v>
      </c>
      <c r="AT135" s="37">
        <v>100.00000000000001</v>
      </c>
      <c r="AU135" s="37">
        <v>100.00000000000001</v>
      </c>
      <c r="AV135" s="37">
        <v>100.00000000000001</v>
      </c>
      <c r="AW135" s="37">
        <v>100.00000000000001</v>
      </c>
      <c r="AX135" s="37">
        <v>100.00000000000001</v>
      </c>
      <c r="AY135" s="37">
        <v>100.00000000000001</v>
      </c>
      <c r="AZ135" s="37">
        <v>100.00000000000001</v>
      </c>
      <c r="BA135" s="37">
        <v>100.00000000000001</v>
      </c>
      <c r="BB135" s="37">
        <v>100.00000000000001</v>
      </c>
      <c r="BC135" s="37">
        <v>100.00000000000001</v>
      </c>
      <c r="BD135" s="37">
        <v>100.00000000000001</v>
      </c>
      <c r="BE135" s="37">
        <v>100.00000000000001</v>
      </c>
      <c r="BF135" s="37">
        <v>104.08329997330689</v>
      </c>
      <c r="BG135" s="37">
        <v>104.08329997330689</v>
      </c>
      <c r="BH135" s="37">
        <v>104.08329997330689</v>
      </c>
      <c r="BI135" s="37">
        <v>100.00000000000001</v>
      </c>
      <c r="BJ135" s="37">
        <v>100.00000000000001</v>
      </c>
      <c r="BK135" s="37">
        <v>100.00000000000001</v>
      </c>
      <c r="BL135" s="37">
        <v>100.00000000000001</v>
      </c>
      <c r="BM135" s="37">
        <v>100.00000000000001</v>
      </c>
      <c r="BN135" s="37">
        <v>100.00000000000001</v>
      </c>
      <c r="BO135" s="37">
        <v>100.00000000000001</v>
      </c>
      <c r="BP135" s="37">
        <v>100.00000000000001</v>
      </c>
      <c r="BQ135" s="37">
        <v>100.00000000000001</v>
      </c>
      <c r="BR135" s="37">
        <v>89.442719999912995</v>
      </c>
      <c r="BS135" s="37">
        <v>89.442719999912995</v>
      </c>
      <c r="BT135" s="37">
        <v>89.442719999912995</v>
      </c>
      <c r="BU135" s="37">
        <v>89.442719999912995</v>
      </c>
      <c r="BV135" s="37">
        <v>89.442719999912995</v>
      </c>
      <c r="BW135" s="37">
        <v>89.442719999912995</v>
      </c>
      <c r="BX135" s="37">
        <v>89.442719999912995</v>
      </c>
      <c r="BY135" s="37">
        <v>89.442719999912995</v>
      </c>
      <c r="BZ135" s="37">
        <v>89.442719999912995</v>
      </c>
      <c r="CA135" s="37">
        <v>89.442719999912995</v>
      </c>
      <c r="CB135" s="37">
        <v>92.059973053784915</v>
      </c>
      <c r="CC135" s="37">
        <v>92.059973053784915</v>
      </c>
      <c r="CD135" s="37">
        <v>92.059973053784915</v>
      </c>
      <c r="CE135" s="37">
        <v>92.059973053784915</v>
      </c>
      <c r="CF135" s="37">
        <v>91.620543465764428</v>
      </c>
      <c r="CG135" s="72">
        <f t="shared" si="4"/>
        <v>-0.47732969437625172</v>
      </c>
      <c r="CH135" s="72">
        <f t="shared" si="5"/>
        <v>2.4348806318206186</v>
      </c>
    </row>
    <row r="136" spans="1:86" s="36" customFormat="1" ht="13">
      <c r="A136" s="3" t="s">
        <v>93</v>
      </c>
      <c r="B136" s="35">
        <v>1.0866547647260352</v>
      </c>
      <c r="C136" s="35">
        <v>486.68530408596854</v>
      </c>
      <c r="D136" s="35">
        <v>421.79392969074138</v>
      </c>
      <c r="E136" s="35">
        <v>406.31525457534792</v>
      </c>
      <c r="F136" s="35">
        <v>276.80226648857047</v>
      </c>
      <c r="G136" s="35">
        <v>231.8762441948067</v>
      </c>
      <c r="H136" s="35">
        <v>204.09383786332484</v>
      </c>
      <c r="I136" s="35">
        <v>209.04719360807394</v>
      </c>
      <c r="J136" s="35">
        <v>225.42844707980112</v>
      </c>
      <c r="K136" s="35">
        <v>192.58394721085057</v>
      </c>
      <c r="L136" s="35">
        <v>174.30742865482731</v>
      </c>
      <c r="M136" s="35">
        <v>173.78161612994296</v>
      </c>
      <c r="N136" s="35">
        <v>162.55979999076627</v>
      </c>
      <c r="O136" s="35">
        <v>157.39774937328994</v>
      </c>
      <c r="P136" s="35">
        <v>118.91593890566864</v>
      </c>
      <c r="Q136" s="35">
        <v>118.91593890566864</v>
      </c>
      <c r="R136" s="35">
        <v>118.91593890566864</v>
      </c>
      <c r="S136" s="35">
        <v>118.91593890566864</v>
      </c>
      <c r="T136" s="35">
        <v>119.35408301083791</v>
      </c>
      <c r="U136" s="35">
        <v>131.92193262737629</v>
      </c>
      <c r="V136" s="35">
        <v>131.21986768513707</v>
      </c>
      <c r="W136" s="35">
        <v>131.21986768513707</v>
      </c>
      <c r="X136" s="35">
        <v>131.21986768513707</v>
      </c>
      <c r="Y136" s="35">
        <v>99.720533226503136</v>
      </c>
      <c r="Z136" s="35">
        <v>99.720533226503136</v>
      </c>
      <c r="AA136" s="35">
        <v>99.101566725691114</v>
      </c>
      <c r="AB136" s="35">
        <v>99.101566725691114</v>
      </c>
      <c r="AC136" s="35">
        <v>98.969090082531707</v>
      </c>
      <c r="AD136" s="35">
        <v>99.023563831608513</v>
      </c>
      <c r="AE136" s="35">
        <v>99.023563831608513</v>
      </c>
      <c r="AF136" s="35">
        <v>99.450806558646264</v>
      </c>
      <c r="AG136" s="35">
        <v>99.999999999625288</v>
      </c>
      <c r="AH136" s="35">
        <v>99.999999999625288</v>
      </c>
      <c r="AI136" s="35">
        <v>100</v>
      </c>
      <c r="AJ136" s="35">
        <v>100</v>
      </c>
      <c r="AK136" s="35">
        <v>100</v>
      </c>
      <c r="AL136" s="35">
        <v>100</v>
      </c>
      <c r="AM136" s="35">
        <v>100</v>
      </c>
      <c r="AN136" s="35">
        <v>100.00000000000001</v>
      </c>
      <c r="AO136" s="35">
        <v>100.74575737554555</v>
      </c>
      <c r="AP136" s="35">
        <v>100.00000000000001</v>
      </c>
      <c r="AQ136" s="35">
        <v>100.00000000000001</v>
      </c>
      <c r="AR136" s="35">
        <v>100.00000000000001</v>
      </c>
      <c r="AS136" s="35">
        <v>100.08844256201917</v>
      </c>
      <c r="AT136" s="35">
        <v>100.00000000000001</v>
      </c>
      <c r="AU136" s="35">
        <v>85.669265073720425</v>
      </c>
      <c r="AV136" s="35">
        <v>85.669265073720425</v>
      </c>
      <c r="AW136" s="35">
        <v>85.669265073720425</v>
      </c>
      <c r="AX136" s="35">
        <v>85.669265073720425</v>
      </c>
      <c r="AY136" s="35">
        <v>85.395289515573396</v>
      </c>
      <c r="AZ136" s="35">
        <v>85.395289515573396</v>
      </c>
      <c r="BA136" s="35">
        <v>85.395289515573396</v>
      </c>
      <c r="BB136" s="35">
        <v>85.421219348904415</v>
      </c>
      <c r="BC136" s="35">
        <v>85.421219348904415</v>
      </c>
      <c r="BD136" s="35">
        <v>85.421219348904415</v>
      </c>
      <c r="BE136" s="35">
        <v>87.378387366482116</v>
      </c>
      <c r="BF136" s="35">
        <v>76.051465172910582</v>
      </c>
      <c r="BG136" s="35">
        <v>76.051465172910582</v>
      </c>
      <c r="BH136" s="35">
        <v>76.051465172910582</v>
      </c>
      <c r="BI136" s="35">
        <v>76.051465172910582</v>
      </c>
      <c r="BJ136" s="35">
        <v>76.051465172910582</v>
      </c>
      <c r="BK136" s="35">
        <v>76.051465172910582</v>
      </c>
      <c r="BL136" s="35">
        <v>76.051465172910582</v>
      </c>
      <c r="BM136" s="35">
        <v>76.051465172910582</v>
      </c>
      <c r="BN136" s="35">
        <v>76.051465172910582</v>
      </c>
      <c r="BO136" s="35">
        <v>76.051465172910582</v>
      </c>
      <c r="BP136" s="35">
        <v>76.051465172910582</v>
      </c>
      <c r="BQ136" s="35">
        <v>76.051465172910582</v>
      </c>
      <c r="BR136" s="35">
        <v>104.82686260089503</v>
      </c>
      <c r="BS136" s="35">
        <v>104.82686260089503</v>
      </c>
      <c r="BT136" s="35">
        <v>104.82686260089503</v>
      </c>
      <c r="BU136" s="35">
        <v>104.82686260089503</v>
      </c>
      <c r="BV136" s="35">
        <v>104.82686260089503</v>
      </c>
      <c r="BW136" s="35">
        <v>104.82686260089503</v>
      </c>
      <c r="BX136" s="35">
        <v>105.00585679647139</v>
      </c>
      <c r="BY136" s="35">
        <v>105.04004501922934</v>
      </c>
      <c r="BZ136" s="35">
        <v>105.04004501922934</v>
      </c>
      <c r="CA136" s="35">
        <v>105.04004501922934</v>
      </c>
      <c r="CB136" s="35">
        <v>105.04004501922934</v>
      </c>
      <c r="CC136" s="35">
        <v>105.04004501922934</v>
      </c>
      <c r="CD136" s="35">
        <v>105.04004501922934</v>
      </c>
      <c r="CE136" s="35">
        <v>105.04004501922934</v>
      </c>
      <c r="CF136" s="35">
        <v>105.04004501922934</v>
      </c>
      <c r="CG136" s="73">
        <f t="shared" si="4"/>
        <v>0</v>
      </c>
      <c r="CH136" s="73">
        <f t="shared" si="5"/>
        <v>0.2033662107640879</v>
      </c>
    </row>
    <row r="137" spans="1:86" ht="13.5" customHeight="1">
      <c r="A137" s="1" t="s">
        <v>93</v>
      </c>
      <c r="B137" s="37">
        <v>1.0866547647260352</v>
      </c>
      <c r="C137" s="37">
        <v>486.68530408596854</v>
      </c>
      <c r="D137" s="37">
        <v>421.79392969074138</v>
      </c>
      <c r="E137" s="37">
        <v>406.31525457534792</v>
      </c>
      <c r="F137" s="37">
        <v>276.80226648857047</v>
      </c>
      <c r="G137" s="37">
        <v>231.8762441948067</v>
      </c>
      <c r="H137" s="37">
        <v>204.09383786332484</v>
      </c>
      <c r="I137" s="37">
        <v>209.04719360807394</v>
      </c>
      <c r="J137" s="37">
        <v>225.42844707980112</v>
      </c>
      <c r="K137" s="37">
        <v>192.58394721085057</v>
      </c>
      <c r="L137" s="37">
        <v>174.30742865482731</v>
      </c>
      <c r="M137" s="37">
        <v>173.78161612994296</v>
      </c>
      <c r="N137" s="37">
        <v>162.55979999076627</v>
      </c>
      <c r="O137" s="37">
        <v>157.39774937328994</v>
      </c>
      <c r="P137" s="37">
        <v>118.91593890566864</v>
      </c>
      <c r="Q137" s="37">
        <v>118.91593890566864</v>
      </c>
      <c r="R137" s="37">
        <v>118.91593890566864</v>
      </c>
      <c r="S137" s="37">
        <v>118.91593890566864</v>
      </c>
      <c r="T137" s="37">
        <v>119.35408301083791</v>
      </c>
      <c r="U137" s="37">
        <v>131.92193262737629</v>
      </c>
      <c r="V137" s="37">
        <v>131.21986768513707</v>
      </c>
      <c r="W137" s="37">
        <v>131.21986768513707</v>
      </c>
      <c r="X137" s="37">
        <v>131.21986768513707</v>
      </c>
      <c r="Y137" s="37">
        <v>99.720533226503136</v>
      </c>
      <c r="Z137" s="37">
        <v>99.720533226503136</v>
      </c>
      <c r="AA137" s="37">
        <v>99.101566725691114</v>
      </c>
      <c r="AB137" s="37">
        <v>99.101566725691114</v>
      </c>
      <c r="AC137" s="37">
        <v>98.969090082531707</v>
      </c>
      <c r="AD137" s="37">
        <v>99.023563831608513</v>
      </c>
      <c r="AE137" s="37">
        <v>99.023563831608513</v>
      </c>
      <c r="AF137" s="37">
        <v>99.450806558646264</v>
      </c>
      <c r="AG137" s="37">
        <v>99.999999999625288</v>
      </c>
      <c r="AH137" s="37">
        <v>99.999999999625288</v>
      </c>
      <c r="AI137" s="37">
        <v>100</v>
      </c>
      <c r="AJ137" s="37">
        <v>100</v>
      </c>
      <c r="AK137" s="37">
        <v>100</v>
      </c>
      <c r="AL137" s="37">
        <v>100</v>
      </c>
      <c r="AM137" s="37">
        <v>100</v>
      </c>
      <c r="AN137" s="37">
        <v>100.00000000000001</v>
      </c>
      <c r="AO137" s="37">
        <v>100.74575737554555</v>
      </c>
      <c r="AP137" s="37">
        <v>100.00000000000001</v>
      </c>
      <c r="AQ137" s="37">
        <v>100.00000000000001</v>
      </c>
      <c r="AR137" s="37">
        <v>100.00000000000001</v>
      </c>
      <c r="AS137" s="37">
        <v>100.08844256201917</v>
      </c>
      <c r="AT137" s="37">
        <v>100.00000000000001</v>
      </c>
      <c r="AU137" s="37">
        <v>85.669265073720425</v>
      </c>
      <c r="AV137" s="37">
        <v>85.669265073720425</v>
      </c>
      <c r="AW137" s="37">
        <v>85.669265073720425</v>
      </c>
      <c r="AX137" s="37">
        <v>85.669265073720425</v>
      </c>
      <c r="AY137" s="37">
        <v>85.395289515573396</v>
      </c>
      <c r="AZ137" s="37">
        <v>85.395289515573396</v>
      </c>
      <c r="BA137" s="37">
        <v>85.395289515573396</v>
      </c>
      <c r="BB137" s="37">
        <v>85.421219348904415</v>
      </c>
      <c r="BC137" s="37">
        <v>85.421219348904415</v>
      </c>
      <c r="BD137" s="37">
        <v>85.421219348904415</v>
      </c>
      <c r="BE137" s="37">
        <v>87.378387366482116</v>
      </c>
      <c r="BF137" s="37">
        <v>76.051465172910582</v>
      </c>
      <c r="BG137" s="37">
        <v>76.051465172910582</v>
      </c>
      <c r="BH137" s="37">
        <v>76.051465172910582</v>
      </c>
      <c r="BI137" s="37">
        <v>76.051465172910582</v>
      </c>
      <c r="BJ137" s="37">
        <v>76.051465172910582</v>
      </c>
      <c r="BK137" s="37">
        <v>76.051465172910582</v>
      </c>
      <c r="BL137" s="37">
        <v>76.051465172910582</v>
      </c>
      <c r="BM137" s="37">
        <v>76.051465172910582</v>
      </c>
      <c r="BN137" s="37">
        <v>76.051465172910582</v>
      </c>
      <c r="BO137" s="37">
        <v>76.051465172910582</v>
      </c>
      <c r="BP137" s="37">
        <v>76.051465172910582</v>
      </c>
      <c r="BQ137" s="37">
        <v>76.051465172910582</v>
      </c>
      <c r="BR137" s="37">
        <v>104.82686260089503</v>
      </c>
      <c r="BS137" s="37">
        <v>104.82686260089503</v>
      </c>
      <c r="BT137" s="37">
        <v>104.82686260089503</v>
      </c>
      <c r="BU137" s="37">
        <v>104.82686260089503</v>
      </c>
      <c r="BV137" s="37">
        <v>104.82686260089503</v>
      </c>
      <c r="BW137" s="37">
        <v>104.82686260089503</v>
      </c>
      <c r="BX137" s="37">
        <v>105.00585679647139</v>
      </c>
      <c r="BY137" s="37">
        <v>105.04004501922934</v>
      </c>
      <c r="BZ137" s="37">
        <v>105.04004501922934</v>
      </c>
      <c r="CA137" s="37">
        <v>105.04004501922934</v>
      </c>
      <c r="CB137" s="37">
        <v>105.04004501922934</v>
      </c>
      <c r="CC137" s="37">
        <v>105.04004501922934</v>
      </c>
      <c r="CD137" s="37">
        <v>105.04004501922934</v>
      </c>
      <c r="CE137" s="37">
        <v>105.04004501922934</v>
      </c>
      <c r="CF137" s="37">
        <v>105.04004501922934</v>
      </c>
      <c r="CG137" s="72">
        <f t="shared" si="4"/>
        <v>0</v>
      </c>
      <c r="CH137" s="72">
        <f t="shared" si="5"/>
        <v>0.2033662107640879</v>
      </c>
    </row>
    <row r="138" spans="1:86" s="36" customFormat="1" ht="13">
      <c r="A138" s="3" t="s">
        <v>94</v>
      </c>
      <c r="B138" s="35">
        <v>1.5106122238262674</v>
      </c>
      <c r="C138" s="35">
        <v>450.66293104855487</v>
      </c>
      <c r="D138" s="35">
        <v>474.97549688289433</v>
      </c>
      <c r="E138" s="35">
        <v>467.89969827339291</v>
      </c>
      <c r="F138" s="35">
        <v>343.94525505921177</v>
      </c>
      <c r="G138" s="35">
        <v>424.83462724335692</v>
      </c>
      <c r="H138" s="35">
        <v>432.6271193489444</v>
      </c>
      <c r="I138" s="35">
        <v>438.47650796475142</v>
      </c>
      <c r="J138" s="35">
        <v>348.06768303364731</v>
      </c>
      <c r="K138" s="35">
        <v>331.57528839861527</v>
      </c>
      <c r="L138" s="35">
        <v>334.99729659435883</v>
      </c>
      <c r="M138" s="35">
        <v>247.7735345906184</v>
      </c>
      <c r="N138" s="35">
        <v>189.44118760515232</v>
      </c>
      <c r="O138" s="35">
        <v>168.47690967294173</v>
      </c>
      <c r="P138" s="35">
        <v>118.33344163904979</v>
      </c>
      <c r="Q138" s="35">
        <v>99.290363116767622</v>
      </c>
      <c r="R138" s="35">
        <v>84.181803927889817</v>
      </c>
      <c r="S138" s="35">
        <v>85.160192545873599</v>
      </c>
      <c r="T138" s="35">
        <v>86.660565219317448</v>
      </c>
      <c r="U138" s="35">
        <v>87.212132981264745</v>
      </c>
      <c r="V138" s="35">
        <v>88.557663163231595</v>
      </c>
      <c r="W138" s="35">
        <v>91.988973869638727</v>
      </c>
      <c r="X138" s="35">
        <v>92.075819804795131</v>
      </c>
      <c r="Y138" s="35">
        <v>92.765448730500921</v>
      </c>
      <c r="Z138" s="35">
        <v>93.582702154184531</v>
      </c>
      <c r="AA138" s="35">
        <v>93.626114303473912</v>
      </c>
      <c r="AB138" s="35">
        <v>93.309028949134785</v>
      </c>
      <c r="AC138" s="35">
        <v>95.80181990613265</v>
      </c>
      <c r="AD138" s="35">
        <v>95.729109481430385</v>
      </c>
      <c r="AE138" s="35">
        <v>95.777766326634591</v>
      </c>
      <c r="AF138" s="35">
        <v>97.44097128478721</v>
      </c>
      <c r="AG138" s="35">
        <v>92.828174775291842</v>
      </c>
      <c r="AH138" s="35">
        <v>94.080309504752449</v>
      </c>
      <c r="AI138" s="35">
        <v>95.88462581859271</v>
      </c>
      <c r="AJ138" s="35">
        <v>96.430325702557198</v>
      </c>
      <c r="AK138" s="35">
        <v>97.150874892550448</v>
      </c>
      <c r="AL138" s="35">
        <v>98.373296270911752</v>
      </c>
      <c r="AM138" s="35">
        <v>100</v>
      </c>
      <c r="AN138" s="35">
        <v>100.00121572454628</v>
      </c>
      <c r="AO138" s="35">
        <v>100.16918562638661</v>
      </c>
      <c r="AP138" s="35">
        <v>100.08697564036227</v>
      </c>
      <c r="AQ138" s="35">
        <v>102.84392955049158</v>
      </c>
      <c r="AR138" s="35">
        <v>106.05638054782789</v>
      </c>
      <c r="AS138" s="35">
        <v>105.54582035024971</v>
      </c>
      <c r="AT138" s="35">
        <v>106.05638054782789</v>
      </c>
      <c r="AU138" s="35">
        <v>87.155469167278028</v>
      </c>
      <c r="AV138" s="35">
        <v>86.893174835751338</v>
      </c>
      <c r="AW138" s="35">
        <v>86.513880877684144</v>
      </c>
      <c r="AX138" s="35">
        <v>86.521053711432884</v>
      </c>
      <c r="AY138" s="35">
        <v>87.143826066706794</v>
      </c>
      <c r="AZ138" s="35">
        <v>87.152119340215805</v>
      </c>
      <c r="BA138" s="35">
        <v>87.163523161026404</v>
      </c>
      <c r="BB138" s="35">
        <v>87.828530404890316</v>
      </c>
      <c r="BC138" s="35">
        <v>88.373871072369639</v>
      </c>
      <c r="BD138" s="35">
        <v>88.361945088612629</v>
      </c>
      <c r="BE138" s="35">
        <v>88.357214278181459</v>
      </c>
      <c r="BF138" s="35">
        <v>79.987763680357062</v>
      </c>
      <c r="BG138" s="35">
        <v>80.191172140991299</v>
      </c>
      <c r="BH138" s="35">
        <v>80.413725761907983</v>
      </c>
      <c r="BI138" s="35">
        <v>80.285365834995659</v>
      </c>
      <c r="BJ138" s="35">
        <v>80.344186364259514</v>
      </c>
      <c r="BK138" s="35">
        <v>80.318489652554433</v>
      </c>
      <c r="BL138" s="35">
        <v>79.724372425254018</v>
      </c>
      <c r="BM138" s="35">
        <v>79.855409086290663</v>
      </c>
      <c r="BN138" s="35">
        <v>80.326205987824039</v>
      </c>
      <c r="BO138" s="35">
        <v>82.225217649018234</v>
      </c>
      <c r="BP138" s="35">
        <v>82.010742084502738</v>
      </c>
      <c r="BQ138" s="35">
        <v>82.374327294185264</v>
      </c>
      <c r="BR138" s="35">
        <v>87.909291193493019</v>
      </c>
      <c r="BS138" s="35">
        <v>88.380922068909996</v>
      </c>
      <c r="BT138" s="35">
        <v>88.998061770049759</v>
      </c>
      <c r="BU138" s="35">
        <v>88.843592690110327</v>
      </c>
      <c r="BV138" s="35">
        <v>88.958946433324911</v>
      </c>
      <c r="BW138" s="35">
        <v>88.939644218814152</v>
      </c>
      <c r="BX138" s="35">
        <v>89.44571364033402</v>
      </c>
      <c r="BY138" s="35">
        <v>88.619803499381391</v>
      </c>
      <c r="BZ138" s="35">
        <v>88.222011861899702</v>
      </c>
      <c r="CA138" s="35">
        <v>88.292765755187418</v>
      </c>
      <c r="CB138" s="35">
        <v>88.174551113891312</v>
      </c>
      <c r="CC138" s="35">
        <v>88.116204741361358</v>
      </c>
      <c r="CD138" s="35">
        <v>88.48648196172114</v>
      </c>
      <c r="CE138" s="35">
        <v>88.766434174521294</v>
      </c>
      <c r="CF138" s="35">
        <v>88.847621994604978</v>
      </c>
      <c r="CG138" s="73">
        <f t="shared" si="4"/>
        <v>9.1462297476169852E-2</v>
      </c>
      <c r="CH138" s="73">
        <f t="shared" si="5"/>
        <v>-0.16903713682381749</v>
      </c>
    </row>
    <row r="139" spans="1:86">
      <c r="A139" s="1" t="s">
        <v>94</v>
      </c>
      <c r="B139" s="37">
        <v>1.5106122238262674</v>
      </c>
      <c r="C139" s="37">
        <v>450.66293104855487</v>
      </c>
      <c r="D139" s="37">
        <v>474.97549688289433</v>
      </c>
      <c r="E139" s="37">
        <v>467.89969827339291</v>
      </c>
      <c r="F139" s="37">
        <v>343.94525505921177</v>
      </c>
      <c r="G139" s="37">
        <v>424.83462724335692</v>
      </c>
      <c r="H139" s="37">
        <v>432.6271193489444</v>
      </c>
      <c r="I139" s="37">
        <v>438.47650796475142</v>
      </c>
      <c r="J139" s="37">
        <v>348.06768303364731</v>
      </c>
      <c r="K139" s="37">
        <v>331.57528839861527</v>
      </c>
      <c r="L139" s="37">
        <v>334.99729659435883</v>
      </c>
      <c r="M139" s="37">
        <v>247.7735345906184</v>
      </c>
      <c r="N139" s="37">
        <v>189.44118760515232</v>
      </c>
      <c r="O139" s="37">
        <v>168.47690967294173</v>
      </c>
      <c r="P139" s="37">
        <v>118.33344163904979</v>
      </c>
      <c r="Q139" s="37">
        <v>99.290363116767622</v>
      </c>
      <c r="R139" s="37">
        <v>84.181803927889817</v>
      </c>
      <c r="S139" s="37">
        <v>85.160192545873599</v>
      </c>
      <c r="T139" s="37">
        <v>86.660565219317448</v>
      </c>
      <c r="U139" s="37">
        <v>87.212132981264745</v>
      </c>
      <c r="V139" s="37">
        <v>88.557663163231595</v>
      </c>
      <c r="W139" s="37">
        <v>91.988973869638727</v>
      </c>
      <c r="X139" s="37">
        <v>92.075819804795131</v>
      </c>
      <c r="Y139" s="37">
        <v>92.765448730500921</v>
      </c>
      <c r="Z139" s="37">
        <v>93.582702154184531</v>
      </c>
      <c r="AA139" s="37">
        <v>93.626114303473912</v>
      </c>
      <c r="AB139" s="37">
        <v>93.309028949134785</v>
      </c>
      <c r="AC139" s="37">
        <v>95.80181990613265</v>
      </c>
      <c r="AD139" s="37">
        <v>95.729109481430385</v>
      </c>
      <c r="AE139" s="37">
        <v>95.777766326634591</v>
      </c>
      <c r="AF139" s="37">
        <v>97.44097128478721</v>
      </c>
      <c r="AG139" s="37">
        <v>92.828174775291842</v>
      </c>
      <c r="AH139" s="37">
        <v>94.080309504752449</v>
      </c>
      <c r="AI139" s="37">
        <v>95.88462581859271</v>
      </c>
      <c r="AJ139" s="37">
        <v>96.430325702557198</v>
      </c>
      <c r="AK139" s="37">
        <v>97.150874892550448</v>
      </c>
      <c r="AL139" s="37">
        <v>98.373296270911752</v>
      </c>
      <c r="AM139" s="37">
        <v>100</v>
      </c>
      <c r="AN139" s="37">
        <v>100.00121572454628</v>
      </c>
      <c r="AO139" s="37">
        <v>100.16918562638661</v>
      </c>
      <c r="AP139" s="37">
        <v>100.08697564036227</v>
      </c>
      <c r="AQ139" s="37">
        <v>102.84392955049158</v>
      </c>
      <c r="AR139" s="37">
        <v>106.05638054782789</v>
      </c>
      <c r="AS139" s="37">
        <v>105.54582035024971</v>
      </c>
      <c r="AT139" s="37">
        <v>106.05638054782789</v>
      </c>
      <c r="AU139" s="37">
        <v>87.155469167278028</v>
      </c>
      <c r="AV139" s="37">
        <v>86.893174835751338</v>
      </c>
      <c r="AW139" s="37">
        <v>86.513880877684144</v>
      </c>
      <c r="AX139" s="37">
        <v>86.521053711432884</v>
      </c>
      <c r="AY139" s="37">
        <v>87.143826066706794</v>
      </c>
      <c r="AZ139" s="37">
        <v>87.152119340215805</v>
      </c>
      <c r="BA139" s="37">
        <v>87.163523161026404</v>
      </c>
      <c r="BB139" s="37">
        <v>87.828530404890316</v>
      </c>
      <c r="BC139" s="37">
        <v>88.373871072369639</v>
      </c>
      <c r="BD139" s="37">
        <v>88.361945088612629</v>
      </c>
      <c r="BE139" s="37">
        <v>88.357214278181459</v>
      </c>
      <c r="BF139" s="37">
        <v>79.987763680357062</v>
      </c>
      <c r="BG139" s="37">
        <v>80.191172140991299</v>
      </c>
      <c r="BH139" s="37">
        <v>80.413725761907983</v>
      </c>
      <c r="BI139" s="37">
        <v>80.285365834995659</v>
      </c>
      <c r="BJ139" s="37">
        <v>80.344186364259514</v>
      </c>
      <c r="BK139" s="37">
        <v>80.318489652554433</v>
      </c>
      <c r="BL139" s="37">
        <v>79.724372425254018</v>
      </c>
      <c r="BM139" s="37">
        <v>79.855409086290663</v>
      </c>
      <c r="BN139" s="37">
        <v>80.326205987824039</v>
      </c>
      <c r="BO139" s="37">
        <v>82.225217649018234</v>
      </c>
      <c r="BP139" s="37">
        <v>82.010742084502738</v>
      </c>
      <c r="BQ139" s="37">
        <v>82.374327294185264</v>
      </c>
      <c r="BR139" s="37">
        <v>87.909291193493019</v>
      </c>
      <c r="BS139" s="37">
        <v>88.380922068909996</v>
      </c>
      <c r="BT139" s="37">
        <v>88.998061770049759</v>
      </c>
      <c r="BU139" s="37">
        <v>88.843592690110327</v>
      </c>
      <c r="BV139" s="37">
        <v>88.958946433324911</v>
      </c>
      <c r="BW139" s="37">
        <v>88.939644218814152</v>
      </c>
      <c r="BX139" s="37">
        <v>89.44571364033402</v>
      </c>
      <c r="BY139" s="37">
        <v>88.619803499381391</v>
      </c>
      <c r="BZ139" s="37">
        <v>88.222011861899702</v>
      </c>
      <c r="CA139" s="37">
        <v>88.292765755187418</v>
      </c>
      <c r="CB139" s="37">
        <v>88.174551113891312</v>
      </c>
      <c r="CC139" s="37">
        <v>88.116204741361358</v>
      </c>
      <c r="CD139" s="37">
        <v>88.48648196172114</v>
      </c>
      <c r="CE139" s="37">
        <v>88.766434174521294</v>
      </c>
      <c r="CF139" s="37">
        <v>88.847621994604978</v>
      </c>
      <c r="CG139" s="72">
        <f t="shared" si="4"/>
        <v>9.1462297476169852E-2</v>
      </c>
      <c r="CH139" s="72">
        <f t="shared" si="5"/>
        <v>-0.16903713682381749</v>
      </c>
    </row>
    <row r="140" spans="1:86" ht="13.5" customHeight="1">
      <c r="A140" s="3" t="s">
        <v>108</v>
      </c>
      <c r="B140" s="35">
        <v>99.999999999999972</v>
      </c>
      <c r="C140" s="35">
        <v>83.031746618498005</v>
      </c>
      <c r="D140" s="35">
        <v>82.399162151134249</v>
      </c>
      <c r="E140" s="35">
        <v>81.15511433727832</v>
      </c>
      <c r="F140" s="35">
        <v>68.688763796078433</v>
      </c>
      <c r="G140" s="35">
        <v>80.732226959817979</v>
      </c>
      <c r="H140" s="35">
        <v>78.848701088887765</v>
      </c>
      <c r="I140" s="35">
        <v>80.506863748743541</v>
      </c>
      <c r="J140" s="35">
        <v>79.814995907695263</v>
      </c>
      <c r="K140" s="35">
        <v>72.36376604999019</v>
      </c>
      <c r="L140" s="35">
        <v>70.945995922428708</v>
      </c>
      <c r="M140" s="35">
        <v>69.883079405390546</v>
      </c>
      <c r="N140" s="35">
        <v>69.73765642898492</v>
      </c>
      <c r="O140" s="35">
        <v>69.379716200291369</v>
      </c>
      <c r="P140" s="35">
        <v>69.489948700943742</v>
      </c>
      <c r="Q140" s="35">
        <v>68.77297046523897</v>
      </c>
      <c r="R140" s="35">
        <v>67.876203944054765</v>
      </c>
      <c r="S140" s="35">
        <v>67.764379809851107</v>
      </c>
      <c r="T140" s="35">
        <v>69.003508704152111</v>
      </c>
      <c r="U140" s="35">
        <v>70.847990252212128</v>
      </c>
      <c r="V140" s="35">
        <v>71.988436525247295</v>
      </c>
      <c r="W140" s="35">
        <v>71.942349723440827</v>
      </c>
      <c r="X140" s="35">
        <v>72.372269668609846</v>
      </c>
      <c r="Y140" s="35">
        <v>72.547393485010446</v>
      </c>
      <c r="Z140" s="35">
        <v>73.895751330308585</v>
      </c>
      <c r="AA140" s="35">
        <v>76.969678936434846</v>
      </c>
      <c r="AB140" s="35">
        <v>76.974455235144646</v>
      </c>
      <c r="AC140" s="35">
        <v>77.383600077800892</v>
      </c>
      <c r="AD140" s="35">
        <v>78.180218037303234</v>
      </c>
      <c r="AE140" s="35">
        <v>79.36691553914973</v>
      </c>
      <c r="AF140" s="35">
        <v>80.223751016801017</v>
      </c>
      <c r="AG140" s="35">
        <v>80.864204036962164</v>
      </c>
      <c r="AH140" s="35">
        <v>82.036369287947423</v>
      </c>
      <c r="AI140" s="35">
        <v>83.323433979470394</v>
      </c>
      <c r="AJ140" s="35">
        <v>84.650714203902012</v>
      </c>
      <c r="AK140" s="35">
        <v>89.283021298156385</v>
      </c>
      <c r="AL140" s="35">
        <v>91.96591446219314</v>
      </c>
      <c r="AM140" s="35">
        <v>100</v>
      </c>
      <c r="AN140" s="35">
        <v>103.69831893798055</v>
      </c>
      <c r="AO140" s="35">
        <v>105.34783348319831</v>
      </c>
      <c r="AP140" s="35">
        <v>104.57085506534457</v>
      </c>
      <c r="AQ140" s="35">
        <v>107.70093435125683</v>
      </c>
      <c r="AR140" s="37">
        <v>109.02763882862664</v>
      </c>
      <c r="AS140" s="37">
        <v>109.54327993445357</v>
      </c>
      <c r="AT140" s="37">
        <v>109.1280672137937</v>
      </c>
      <c r="AU140" s="35">
        <v>104.13239376390003</v>
      </c>
      <c r="AV140" s="35">
        <v>103.65613347599562</v>
      </c>
      <c r="AW140" s="35">
        <v>103.45204473704105</v>
      </c>
      <c r="AX140" s="35">
        <v>103.25690364047722</v>
      </c>
      <c r="AY140" s="35">
        <v>102.68442654612871</v>
      </c>
      <c r="AZ140" s="35">
        <v>102.80391993979534</v>
      </c>
      <c r="BA140" s="35">
        <v>102.80770137788102</v>
      </c>
      <c r="BB140" s="35">
        <v>103.06012730003592</v>
      </c>
      <c r="BC140" s="35">
        <v>103.89669450979403</v>
      </c>
      <c r="BD140" s="35">
        <v>104.78562767344147</v>
      </c>
      <c r="BE140" s="35">
        <v>106.26648833990079</v>
      </c>
      <c r="BF140" s="35">
        <v>105.98017902476224</v>
      </c>
      <c r="BG140" s="35">
        <v>105.7859567533492</v>
      </c>
      <c r="BH140" s="35">
        <v>105.96253019265957</v>
      </c>
      <c r="BI140" s="35">
        <v>106.75976006356467</v>
      </c>
      <c r="BJ140" s="35">
        <v>106.85435620587737</v>
      </c>
      <c r="BK140" s="35">
        <v>106.54463499018379</v>
      </c>
      <c r="BL140" s="35">
        <v>106.47854396085891</v>
      </c>
      <c r="BM140" s="35">
        <v>106.64898085989198</v>
      </c>
      <c r="BN140" s="35">
        <v>107.42223036248866</v>
      </c>
      <c r="BO140" s="35">
        <v>108.12606030608302</v>
      </c>
      <c r="BP140" s="35">
        <v>108.21872517082895</v>
      </c>
      <c r="BQ140" s="35">
        <v>108.90520806015847</v>
      </c>
      <c r="BR140" s="35">
        <v>121.42997534589729</v>
      </c>
      <c r="BS140" s="35">
        <v>121.72810298700831</v>
      </c>
      <c r="BT140" s="35">
        <v>121.87077100113281</v>
      </c>
      <c r="BU140" s="35">
        <v>122.12157535067406</v>
      </c>
      <c r="BV140" s="35">
        <v>121.75632311296054</v>
      </c>
      <c r="BW140" s="35">
        <v>121.48772331320528</v>
      </c>
      <c r="BX140" s="35">
        <v>121.81010167601916</v>
      </c>
      <c r="BY140" s="35">
        <v>121.81635273386324</v>
      </c>
      <c r="BZ140" s="35">
        <v>121.76794748961206</v>
      </c>
      <c r="CA140" s="35">
        <v>122.18223285211221</v>
      </c>
      <c r="CB140" s="35">
        <v>122.38259749542136</v>
      </c>
      <c r="CC140" s="35">
        <v>122.39441056264928</v>
      </c>
      <c r="CD140" s="35">
        <v>122.69105914339305</v>
      </c>
      <c r="CE140" s="35">
        <v>122.82472291739123</v>
      </c>
      <c r="CF140" s="35">
        <v>123.45548454611207</v>
      </c>
      <c r="CG140" s="35">
        <f t="shared" si="4"/>
        <v>0.51354614424417377</v>
      </c>
      <c r="CH140" s="35">
        <f>CF140/BT140*100-100</f>
        <v>1.3003229010215591</v>
      </c>
    </row>
    <row r="141" spans="1:86" ht="13">
      <c r="A141" s="29" t="s">
        <v>109</v>
      </c>
      <c r="B141" s="35">
        <v>31.304130770747996</v>
      </c>
      <c r="C141" s="35">
        <v>67.54417817546414</v>
      </c>
      <c r="D141" s="35">
        <v>68.167792935195834</v>
      </c>
      <c r="E141" s="35">
        <v>70.624077522659277</v>
      </c>
      <c r="F141" s="35">
        <v>55.885639536336697</v>
      </c>
      <c r="G141" s="35">
        <v>77.085841516256465</v>
      </c>
      <c r="H141" s="35">
        <v>76.609202779752053</v>
      </c>
      <c r="I141" s="35">
        <v>81.049189216555092</v>
      </c>
      <c r="J141" s="35">
        <v>81.07728920281528</v>
      </c>
      <c r="K141" s="35">
        <v>72.135672842666779</v>
      </c>
      <c r="L141" s="35">
        <v>65.984352022778566</v>
      </c>
      <c r="M141" s="35">
        <v>70.424402987450861</v>
      </c>
      <c r="N141" s="35">
        <v>68.533071266604125</v>
      </c>
      <c r="O141" s="35">
        <v>61.280136237344266</v>
      </c>
      <c r="P141" s="35">
        <v>65.059634942719214</v>
      </c>
      <c r="Q141" s="35">
        <v>62.585896751940311</v>
      </c>
      <c r="R141" s="35">
        <v>62.017296164812556</v>
      </c>
      <c r="S141" s="35">
        <v>61.929222667927803</v>
      </c>
      <c r="T141" s="35">
        <v>64.130650629419065</v>
      </c>
      <c r="U141" s="35">
        <v>66.234118809689832</v>
      </c>
      <c r="V141" s="35">
        <v>67.338097023932932</v>
      </c>
      <c r="W141" s="35">
        <v>68.307217412043357</v>
      </c>
      <c r="X141" s="35">
        <v>68.329655908223344</v>
      </c>
      <c r="Y141" s="35">
        <v>68.263653872950584</v>
      </c>
      <c r="Z141" s="35">
        <v>68.340123940929431</v>
      </c>
      <c r="AA141" s="35">
        <v>69.815066307815783</v>
      </c>
      <c r="AB141" s="35">
        <v>69.433982408685608</v>
      </c>
      <c r="AC141" s="35">
        <v>69.534271849880909</v>
      </c>
      <c r="AD141" s="35">
        <v>70.699314989240634</v>
      </c>
      <c r="AE141" s="35">
        <v>72.47961354284125</v>
      </c>
      <c r="AF141" s="35">
        <v>74.204038404600212</v>
      </c>
      <c r="AG141" s="35">
        <v>74.913741313484948</v>
      </c>
      <c r="AH141" s="35">
        <v>76.029832459265705</v>
      </c>
      <c r="AI141" s="35">
        <v>77.752437525373011</v>
      </c>
      <c r="AJ141" s="35">
        <v>79.551398177865977</v>
      </c>
      <c r="AK141" s="35">
        <v>82.922647926458083</v>
      </c>
      <c r="AL141" s="35">
        <v>87.735452352032638</v>
      </c>
      <c r="AM141" s="35">
        <f>AM4</f>
        <v>100</v>
      </c>
      <c r="AN141" s="35">
        <f>AN4</f>
        <v>108.20005559167286</v>
      </c>
      <c r="AO141" s="35">
        <f>AO4</f>
        <v>111.16122068764219</v>
      </c>
      <c r="AP141" s="35">
        <f>AP4</f>
        <v>106.22549357929648</v>
      </c>
      <c r="AQ141" s="35">
        <f>AQ4</f>
        <v>108.20585228826491</v>
      </c>
      <c r="AR141" s="35">
        <v>108.26229975536506</v>
      </c>
      <c r="AS141" s="35">
        <v>109.6833783757953</v>
      </c>
      <c r="AT141" s="35">
        <f t="shared" ref="AT141:AY141" si="6">AT4</f>
        <v>108.39211477277155</v>
      </c>
      <c r="AU141" s="35">
        <f t="shared" si="6"/>
        <v>102.28002137432213</v>
      </c>
      <c r="AV141" s="35">
        <f t="shared" si="6"/>
        <v>101.24230230423441</v>
      </c>
      <c r="AW141" s="35">
        <f t="shared" si="6"/>
        <v>100.93195316424115</v>
      </c>
      <c r="AX141" s="35">
        <f t="shared" si="6"/>
        <v>100.59237088391971</v>
      </c>
      <c r="AY141" s="35">
        <f t="shared" si="6"/>
        <v>100.4543345795588</v>
      </c>
      <c r="AZ141" s="35">
        <v>100.28006353522703</v>
      </c>
      <c r="BA141" s="35">
        <f>BA4</f>
        <v>100.24850185326086</v>
      </c>
      <c r="BB141" s="35">
        <v>100.59433631934611</v>
      </c>
      <c r="BC141" s="35">
        <v>101.65240885676508</v>
      </c>
      <c r="BD141" s="35">
        <f t="shared" ref="BD141:BI141" si="7">BD4</f>
        <v>102.00835642235114</v>
      </c>
      <c r="BE141" s="35">
        <f t="shared" si="7"/>
        <v>104.30980192771524</v>
      </c>
      <c r="BF141" s="35">
        <f t="shared" si="7"/>
        <v>105.67968811366006</v>
      </c>
      <c r="BG141" s="35">
        <f t="shared" si="7"/>
        <v>104.91263897734153</v>
      </c>
      <c r="BH141" s="35">
        <f t="shared" si="7"/>
        <v>105.05827526214318</v>
      </c>
      <c r="BI141" s="35">
        <f t="shared" si="7"/>
        <v>104.74711186814432</v>
      </c>
      <c r="BJ141" s="35">
        <f t="shared" ref="BJ141:BO141" si="8">BJ4</f>
        <v>104.88127320805512</v>
      </c>
      <c r="BK141" s="35">
        <f t="shared" si="8"/>
        <v>104.12264428771961</v>
      </c>
      <c r="BL141" s="35">
        <f t="shared" si="8"/>
        <v>104.04988801847513</v>
      </c>
      <c r="BM141" s="35">
        <f t="shared" si="8"/>
        <v>104.51857785453704</v>
      </c>
      <c r="BN141" s="35">
        <f t="shared" si="8"/>
        <v>106.00146550129648</v>
      </c>
      <c r="BO141" s="35">
        <f t="shared" si="8"/>
        <v>107.59673756417835</v>
      </c>
      <c r="BP141" s="35">
        <f t="shared" ref="BP141:BU141" si="9">BP4</f>
        <v>107.60624144885415</v>
      </c>
      <c r="BQ141" s="35">
        <f t="shared" si="9"/>
        <v>109.68543842958233</v>
      </c>
      <c r="BR141" s="35">
        <f t="shared" si="9"/>
        <v>128.11525104659557</v>
      </c>
      <c r="BS141" s="35">
        <f t="shared" si="9"/>
        <v>128.41998795336752</v>
      </c>
      <c r="BT141" s="35">
        <f t="shared" si="9"/>
        <v>128.68529361937851</v>
      </c>
      <c r="BU141" s="35">
        <f t="shared" si="9"/>
        <v>128.64709102370915</v>
      </c>
      <c r="BV141" s="35">
        <f t="shared" ref="BV141:CA141" si="10">BV4</f>
        <v>127.50636106242165</v>
      </c>
      <c r="BW141" s="35">
        <f t="shared" si="10"/>
        <v>126.57266968191729</v>
      </c>
      <c r="BX141" s="35">
        <f t="shared" si="10"/>
        <v>126.17736831102583</v>
      </c>
      <c r="BY141" s="35">
        <f t="shared" si="10"/>
        <v>126.15049602799229</v>
      </c>
      <c r="BZ141" s="35">
        <f t="shared" si="10"/>
        <v>126.25424323335223</v>
      </c>
      <c r="CA141" s="35">
        <f t="shared" si="10"/>
        <v>126.47370227572213</v>
      </c>
      <c r="CB141" s="35">
        <f>CB4</f>
        <v>126.70564165210354</v>
      </c>
      <c r="CC141" s="35">
        <v>126.69059960953865</v>
      </c>
      <c r="CD141" s="35">
        <f>CD4</f>
        <v>127.05942334372466</v>
      </c>
      <c r="CE141" s="35">
        <f>CE4</f>
        <v>127.00497975549148</v>
      </c>
      <c r="CF141" s="35">
        <f>CF4</f>
        <v>127.84608104099144</v>
      </c>
      <c r="CG141" s="35">
        <f>CF141/CE141*100-100</f>
        <v>0.66225850916967488</v>
      </c>
      <c r="CH141" s="35">
        <f t="shared" si="5"/>
        <v>-0.65214334504241833</v>
      </c>
    </row>
    <row r="142" spans="1:86" ht="13">
      <c r="A142" s="29" t="s">
        <v>127</v>
      </c>
      <c r="B142" s="35">
        <f>B140-B141</f>
        <v>68.695869229251969</v>
      </c>
      <c r="C142" s="35">
        <v>92.719857437445654</v>
      </c>
      <c r="D142" s="35">
        <v>91.301468706001259</v>
      </c>
      <c r="E142" s="35">
        <v>87.742710839189954</v>
      </c>
      <c r="F142" s="35">
        <v>76.697644409802294</v>
      </c>
      <c r="G142" s="35">
        <v>83.013190972713858</v>
      </c>
      <c r="H142" s="35">
        <v>80.249599356266316</v>
      </c>
      <c r="I142" s="35">
        <v>80.16761687139018</v>
      </c>
      <c r="J142" s="35">
        <v>79.025379553512991</v>
      </c>
      <c r="K142" s="35">
        <v>72.506447729023705</v>
      </c>
      <c r="L142" s="35">
        <v>74.049708175309007</v>
      </c>
      <c r="M142" s="35">
        <v>69.544459248766216</v>
      </c>
      <c r="N142" s="35">
        <v>70.491173973519437</v>
      </c>
      <c r="O142" s="35">
        <v>74.446336474260477</v>
      </c>
      <c r="P142" s="35">
        <v>72.261292105188261</v>
      </c>
      <c r="Q142" s="35">
        <v>72.643239449031356</v>
      </c>
      <c r="R142" s="35">
        <v>71.541191643839497</v>
      </c>
      <c r="S142" s="35">
        <v>71.414510509506172</v>
      </c>
      <c r="T142" s="35">
        <v>72.051681773195227</v>
      </c>
      <c r="U142" s="35">
        <v>73.734156534798586</v>
      </c>
      <c r="V142" s="35">
        <v>74.897415077960503</v>
      </c>
      <c r="W142" s="35">
        <v>74.216274439505398</v>
      </c>
      <c r="X142" s="35">
        <v>74.901090784260376</v>
      </c>
      <c r="Y142" s="35">
        <v>75.22704873456118</v>
      </c>
      <c r="Z142" s="35">
        <v>77.371024677125988</v>
      </c>
      <c r="AA142" s="35">
        <v>81.445183291276365</v>
      </c>
      <c r="AB142" s="35">
        <v>81.691331008039597</v>
      </c>
      <c r="AC142" s="35">
        <v>82.29367760262933</v>
      </c>
      <c r="AD142" s="35">
        <v>82.859830464651893</v>
      </c>
      <c r="AE142" s="35">
        <v>83.675206103238125</v>
      </c>
      <c r="AF142" s="35">
        <v>83.989328750951401</v>
      </c>
      <c r="AG142" s="35">
        <v>84.586463118567337</v>
      </c>
      <c r="AH142" s="35">
        <v>85.793705027795809</v>
      </c>
      <c r="AI142" s="35">
        <v>86.808321308154731</v>
      </c>
      <c r="AJ142" s="35">
        <v>87.840546032105735</v>
      </c>
      <c r="AK142" s="35">
        <v>93.26169634334164</v>
      </c>
      <c r="AL142" s="35">
        <v>94.612242443847947</v>
      </c>
      <c r="AM142" s="35">
        <f>(AM140*$B$140-AM141*$B$141)/$B$142</f>
        <v>100</v>
      </c>
      <c r="AN142" s="35">
        <f>(AN140*$B$140-AN141*$B$141)/$B$142</f>
        <v>101.64691534583201</v>
      </c>
      <c r="AO142" s="35">
        <f>(AO140*$B$140-AO141*$B$141)/$B$142</f>
        <v>102.69872174896012</v>
      </c>
      <c r="AP142" s="35">
        <f>(AP140*$B$140-AP141*$B$141)/$B$142</f>
        <v>103.81685018848353</v>
      </c>
      <c r="AQ142" s="35">
        <f>(AQ140*$B$140-AQ141*$B$141)/$B$142</f>
        <v>107.47084748714207</v>
      </c>
      <c r="AR142" s="35">
        <v>109.37639741778416</v>
      </c>
      <c r="AS142" s="35">
        <v>109.47943825113629</v>
      </c>
      <c r="AT142" s="35">
        <f t="shared" ref="AT142:AY142" si="11">(AT140*$B$140-AT141*$B$141)/$B$142</f>
        <v>109.46343456139834</v>
      </c>
      <c r="AU142" s="35">
        <f t="shared" si="11"/>
        <v>104.97650430751884</v>
      </c>
      <c r="AV142" s="35">
        <f t="shared" si="11"/>
        <v>104.75609607210389</v>
      </c>
      <c r="AW142" s="35">
        <f t="shared" si="11"/>
        <v>104.60042930563743</v>
      </c>
      <c r="AX142" s="35">
        <f t="shared" si="11"/>
        <v>104.47110884364395</v>
      </c>
      <c r="AY142" s="35">
        <f t="shared" si="11"/>
        <v>103.70066072928353</v>
      </c>
      <c r="AZ142" s="35">
        <v>103.95402011061542</v>
      </c>
      <c r="BA142" s="35">
        <f>(BA140*$B$140-BA141*$B$141)/$B$142</f>
        <v>103.97390711173368</v>
      </c>
      <c r="BB142" s="35">
        <v>104.18376754476809</v>
      </c>
      <c r="BC142" s="35">
        <v>104.9193966366843</v>
      </c>
      <c r="BD142" s="35">
        <f t="shared" ref="BD142:BI142" si="12">(BD140*$B$140-BD141*$B$141)/$B$142</f>
        <v>106.05120686190524</v>
      </c>
      <c r="BE142" s="35">
        <f t="shared" si="12"/>
        <v>107.15813390770036</v>
      </c>
      <c r="BF142" s="35">
        <f t="shared" si="12"/>
        <v>106.11711020973891</v>
      </c>
      <c r="BG142" s="35">
        <f t="shared" si="12"/>
        <v>106.18392033065439</v>
      </c>
      <c r="BH142" s="35">
        <f t="shared" si="12"/>
        <v>106.3745915714961</v>
      </c>
      <c r="BI142" s="35">
        <f t="shared" si="12"/>
        <v>107.67690694607506</v>
      </c>
      <c r="BJ142" s="35">
        <f t="shared" ref="BJ142:BO142" si="13">(BJ140*$B$140-BJ141*$B$141)/$B$142</f>
        <v>107.75347356007001</v>
      </c>
      <c r="BK142" s="35">
        <f t="shared" si="13"/>
        <v>107.64831581591808</v>
      </c>
      <c r="BL142" s="35">
        <f t="shared" si="13"/>
        <v>107.58526208045674</v>
      </c>
      <c r="BM142" s="35">
        <f t="shared" si="13"/>
        <v>107.61978762050616</v>
      </c>
      <c r="BN142" s="35">
        <f t="shared" si="13"/>
        <v>108.06966097961674</v>
      </c>
      <c r="BO142" s="35">
        <f t="shared" si="13"/>
        <v>108.36726823486279</v>
      </c>
      <c r="BP142" s="35">
        <f t="shared" ref="BP142:BU142" si="14">(BP140*$B$140-BP141*$B$141)/$B$142</f>
        <v>108.49782885992659</v>
      </c>
      <c r="BQ142" s="35">
        <f t="shared" si="14"/>
        <v>108.54966363238154</v>
      </c>
      <c r="BR142" s="35">
        <f t="shared" si="14"/>
        <v>118.38355134513586</v>
      </c>
      <c r="BS142" s="35">
        <f t="shared" si="14"/>
        <v>118.67866719938299</v>
      </c>
      <c r="BT142" s="35">
        <f t="shared" si="14"/>
        <v>118.76545026532727</v>
      </c>
      <c r="BU142" s="35">
        <f t="shared" si="14"/>
        <v>119.14795265301889</v>
      </c>
      <c r="BV142" s="35">
        <f t="shared" ref="BV142:CA142" si="15">(BV140*$B$140-BV141*$B$141)/$B$142</f>
        <v>119.13607910227634</v>
      </c>
      <c r="BW142" s="35">
        <f t="shared" si="15"/>
        <v>119.17055595111565</v>
      </c>
      <c r="BX142" s="35">
        <f t="shared" si="15"/>
        <v>119.81997494224524</v>
      </c>
      <c r="BY142" s="35">
        <f t="shared" si="15"/>
        <v>119.84132002839161</v>
      </c>
      <c r="BZ142" s="35">
        <f t="shared" si="15"/>
        <v>119.72358019047188</v>
      </c>
      <c r="CA142" s="35">
        <f t="shared" si="15"/>
        <v>120.22664627110501</v>
      </c>
      <c r="CB142" s="35">
        <f>(CB140*$B$140-CB141*$B$141)/$B$142</f>
        <v>120.41262257368516</v>
      </c>
      <c r="CC142" s="35">
        <v>120.43667328894416</v>
      </c>
      <c r="CD142" s="35">
        <f>(CD140*$B$140-CD141*$B$141)/$B$142</f>
        <v>120.70043225831677</v>
      </c>
      <c r="CE142" s="35">
        <f>(CE140*$B$140-CE141*$B$141)/$B$142</f>
        <v>120.91981497775224</v>
      </c>
      <c r="CF142" s="35">
        <f>(CF140*$B$140-CF141*$B$141)/$B$142</f>
        <v>121.45472659109424</v>
      </c>
      <c r="CG142" s="35">
        <f t="shared" si="4"/>
        <v>0.44236886521899521</v>
      </c>
      <c r="CH142" s="35">
        <f t="shared" si="5"/>
        <v>2.2643591379134307</v>
      </c>
    </row>
    <row r="143" spans="1:86">
      <c r="A143" s="46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T143" s="34">
        <v>45717</v>
      </c>
      <c r="BU143" s="34">
        <v>45748</v>
      </c>
      <c r="BV143" s="34">
        <v>45778</v>
      </c>
      <c r="BW143" s="34">
        <v>45809</v>
      </c>
      <c r="BX143" s="34">
        <v>45839</v>
      </c>
      <c r="BY143" s="34">
        <v>45870</v>
      </c>
      <c r="BZ143" s="34">
        <v>45901</v>
      </c>
      <c r="CA143" s="34">
        <v>45931</v>
      </c>
      <c r="CB143" s="34">
        <v>45962</v>
      </c>
      <c r="CC143" s="34">
        <v>45992</v>
      </c>
      <c r="CD143" s="34">
        <v>46023</v>
      </c>
      <c r="CE143" s="34">
        <v>46054</v>
      </c>
      <c r="CF143" s="34">
        <v>46082</v>
      </c>
      <c r="CG143" s="35"/>
      <c r="CH143" s="35"/>
    </row>
    <row r="144" spans="1:86">
      <c r="BH144" s="80"/>
      <c r="BM144" s="80"/>
      <c r="BN144" s="80"/>
      <c r="BS144" s="48" t="s">
        <v>202</v>
      </c>
      <c r="BT144" s="90">
        <f>+BT140/BS140-1</f>
        <v>1.1720219951159017E-3</v>
      </c>
      <c r="BU144" s="90">
        <f t="shared" ref="BU144:CF144" si="16">+BU140/BT140-1</f>
        <v>2.0579532522930766E-3</v>
      </c>
      <c r="BV144" s="90">
        <f t="shared" si="16"/>
        <v>-2.9908903210975613E-3</v>
      </c>
      <c r="BW144" s="90">
        <f t="shared" si="16"/>
        <v>-2.2060439481740302E-3</v>
      </c>
      <c r="BX144" s="90">
        <f t="shared" si="16"/>
        <v>2.6535879842175536E-3</v>
      </c>
      <c r="BY144" s="90">
        <f t="shared" si="16"/>
        <v>5.131805784630572E-5</v>
      </c>
      <c r="BZ144" s="90">
        <f t="shared" si="16"/>
        <v>-3.9736244900501205E-4</v>
      </c>
      <c r="CA144" s="90">
        <f t="shared" si="16"/>
        <v>3.402252982341647E-3</v>
      </c>
      <c r="CB144" s="90">
        <f t="shared" si="16"/>
        <v>1.6398836281841245E-3</v>
      </c>
      <c r="CC144" s="90">
        <f t="shared" si="16"/>
        <v>9.6525710923556218E-5</v>
      </c>
      <c r="CD144" s="90">
        <f t="shared" si="16"/>
        <v>2.4237101954251994E-3</v>
      </c>
      <c r="CE144" s="90">
        <f t="shared" si="16"/>
        <v>1.0894336957509854E-3</v>
      </c>
      <c r="CF144" s="90">
        <f t="shared" si="16"/>
        <v>5.1354614424417022E-3</v>
      </c>
      <c r="CG144" s="88"/>
      <c r="CH144" s="88"/>
    </row>
    <row r="145" spans="2:86"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 t="s">
        <v>203</v>
      </c>
      <c r="BT145" s="90">
        <f t="shared" ref="BT145:CF145" si="17">+BT141/BS141-1</f>
        <v>2.0659219038965393E-3</v>
      </c>
      <c r="BU145" s="90">
        <f t="shared" si="17"/>
        <v>-2.9686838794773518E-4</v>
      </c>
      <c r="BV145" s="90">
        <f t="shared" si="17"/>
        <v>-8.8671259661617929E-3</v>
      </c>
      <c r="BW145" s="90">
        <f t="shared" si="17"/>
        <v>-7.3227043162753525E-3</v>
      </c>
      <c r="BX145" s="90">
        <f t="shared" si="17"/>
        <v>-3.1231179044012292E-3</v>
      </c>
      <c r="BY145" s="90">
        <f t="shared" si="17"/>
        <v>-2.1297228966843385E-4</v>
      </c>
      <c r="BZ145" s="90">
        <f t="shared" si="17"/>
        <v>8.2240822372137146E-4</v>
      </c>
      <c r="CA145" s="90">
        <f t="shared" si="17"/>
        <v>1.7382310229707709E-3</v>
      </c>
      <c r="CB145" s="90">
        <f t="shared" si="17"/>
        <v>1.8338940997848496E-3</v>
      </c>
      <c r="CC145" s="90">
        <f t="shared" si="17"/>
        <v>-1.1871643889538319E-4</v>
      </c>
      <c r="CD145" s="90">
        <f t="shared" si="17"/>
        <v>2.9112162648430306E-3</v>
      </c>
      <c r="CE145" s="90">
        <f t="shared" si="17"/>
        <v>-4.2848918089222199E-4</v>
      </c>
      <c r="CF145" s="90">
        <f t="shared" si="17"/>
        <v>6.6225850916967755E-3</v>
      </c>
      <c r="CG145" s="70"/>
      <c r="CH145" s="70"/>
    </row>
    <row r="146" spans="2:86"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 t="s">
        <v>204</v>
      </c>
      <c r="BT146" s="90">
        <f t="shared" ref="BT146:CF146" si="18">+BT142/BS142-1</f>
        <v>7.3124402213320394E-4</v>
      </c>
      <c r="BU146" s="90">
        <f t="shared" si="18"/>
        <v>3.2206537072616559E-3</v>
      </c>
      <c r="BV146" s="90">
        <f t="shared" si="18"/>
        <v>-9.96538377552314E-5</v>
      </c>
      <c r="BW146" s="90">
        <f t="shared" si="18"/>
        <v>2.8939049445897425E-4</v>
      </c>
      <c r="BX146" s="90">
        <f t="shared" si="18"/>
        <v>5.4494919986443069E-3</v>
      </c>
      <c r="BY146" s="90">
        <f t="shared" si="18"/>
        <v>1.78142969539552E-4</v>
      </c>
      <c r="BZ146" s="90">
        <f t="shared" si="18"/>
        <v>-9.8246446127125964E-4</v>
      </c>
      <c r="CA146" s="90">
        <f t="shared" si="18"/>
        <v>4.2018964002978887E-3</v>
      </c>
      <c r="CB146" s="90">
        <f t="shared" si="18"/>
        <v>1.5468808982725957E-3</v>
      </c>
      <c r="CC146" s="90">
        <f t="shared" si="18"/>
        <v>1.997358312189057E-4</v>
      </c>
      <c r="CD146" s="90">
        <f t="shared" si="18"/>
        <v>2.1900220436994466E-3</v>
      </c>
      <c r="CE146" s="90">
        <f t="shared" si="18"/>
        <v>1.8175802300852695E-3</v>
      </c>
      <c r="CF146" s="90">
        <f t="shared" si="18"/>
        <v>4.4236886521900054E-3</v>
      </c>
      <c r="CG146" s="89"/>
      <c r="CH146" s="89"/>
    </row>
    <row r="147" spans="2:86"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90"/>
      <c r="BU147" s="90"/>
      <c r="BV147" s="90"/>
      <c r="BW147" s="90"/>
      <c r="BX147" s="90"/>
      <c r="BY147" s="90"/>
      <c r="BZ147" s="90"/>
      <c r="CA147" s="90"/>
      <c r="CB147" s="90"/>
      <c r="CC147" s="90"/>
      <c r="CD147" s="90"/>
      <c r="CE147" s="90"/>
      <c r="CF147" s="90"/>
      <c r="CG147" s="37"/>
      <c r="CH147" s="37"/>
    </row>
    <row r="148" spans="2:86"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7"/>
      <c r="CH148" s="37"/>
    </row>
    <row r="149" spans="2:86"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7"/>
      <c r="CH149" s="37"/>
    </row>
    <row r="150" spans="2:86"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7"/>
      <c r="CH150" s="37"/>
    </row>
    <row r="151" spans="2:86"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7"/>
      <c r="CH151" s="37"/>
    </row>
    <row r="152" spans="2:86"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7"/>
      <c r="CH152" s="37"/>
    </row>
    <row r="153" spans="2:86"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5"/>
      <c r="CH153" s="35"/>
    </row>
    <row r="154" spans="2:86"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7"/>
      <c r="CH154" s="37"/>
    </row>
    <row r="155" spans="2:86"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7"/>
      <c r="CH155" s="37"/>
    </row>
    <row r="156" spans="2:86"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5"/>
      <c r="CH156" s="35"/>
    </row>
    <row r="157" spans="2:86"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5"/>
      <c r="CH157" s="35"/>
    </row>
    <row r="158" spans="2:86"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7"/>
      <c r="CH158" s="37"/>
    </row>
    <row r="159" spans="2:86"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7"/>
      <c r="CH159" s="37"/>
    </row>
    <row r="160" spans="2:86"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7"/>
      <c r="CH160" s="37"/>
    </row>
    <row r="161" spans="2:86"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5"/>
      <c r="CH161" s="35"/>
    </row>
    <row r="162" spans="2:86"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7"/>
      <c r="CH162" s="37"/>
    </row>
    <row r="163" spans="2:86"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5"/>
      <c r="CH163" s="35"/>
    </row>
    <row r="164" spans="2:86"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53"/>
      <c r="CH164" s="53"/>
    </row>
    <row r="165" spans="2:86"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7"/>
      <c r="CH165" s="37"/>
    </row>
    <row r="166" spans="2:86"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7"/>
      <c r="CH166" s="37"/>
    </row>
    <row r="167" spans="2:86"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  <c r="BF167" s="38"/>
      <c r="BG167" s="38"/>
      <c r="BH167" s="38"/>
      <c r="BI167" s="38"/>
      <c r="BJ167" s="38"/>
      <c r="BK167" s="38"/>
      <c r="BL167" s="38"/>
      <c r="BM167" s="38"/>
      <c r="BN167" s="38"/>
      <c r="BO167" s="38"/>
      <c r="BP167" s="38"/>
      <c r="BQ167" s="38"/>
      <c r="BR167" s="38"/>
      <c r="BS167" s="38"/>
      <c r="BT167" s="38"/>
      <c r="BU167" s="38"/>
      <c r="BV167" s="38"/>
      <c r="BW167" s="38"/>
      <c r="BX167" s="38"/>
      <c r="BY167" s="38"/>
      <c r="BZ167" s="38"/>
      <c r="CA167" s="38"/>
      <c r="CB167" s="38"/>
      <c r="CC167" s="38"/>
      <c r="CD167" s="38"/>
      <c r="CE167" s="38"/>
      <c r="CF167" s="38"/>
      <c r="CG167" s="37"/>
      <c r="CH167" s="37"/>
    </row>
    <row r="168" spans="2:86"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7"/>
      <c r="CH168" s="37"/>
    </row>
    <row r="169" spans="2:86"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7"/>
      <c r="CH169" s="37"/>
    </row>
    <row r="170" spans="2:86"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5"/>
      <c r="CH170" s="35"/>
    </row>
    <row r="171" spans="2:86"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7"/>
      <c r="CH171" s="37"/>
    </row>
    <row r="172" spans="2:86"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7"/>
      <c r="CH172" s="37"/>
    </row>
    <row r="173" spans="2:86"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5"/>
      <c r="CH173" s="35"/>
    </row>
    <row r="174" spans="2:86"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5"/>
      <c r="CH174" s="35"/>
    </row>
    <row r="175" spans="2:86"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7"/>
      <c r="CH175" s="37"/>
    </row>
    <row r="176" spans="2:86"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5"/>
      <c r="CH176" s="35"/>
    </row>
    <row r="177" spans="47:86"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7"/>
      <c r="CH177" s="37"/>
    </row>
    <row r="178" spans="47:86"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5"/>
      <c r="CH178" s="35"/>
    </row>
    <row r="179" spans="47:86"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7"/>
      <c r="CH179" s="37"/>
    </row>
    <row r="180" spans="47:86"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</row>
    <row r="181" spans="47:86"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</row>
  </sheetData>
  <mergeCells count="3">
    <mergeCell ref="B2:B3"/>
    <mergeCell ref="CG2:CG3"/>
    <mergeCell ref="CH2:CH3"/>
  </mergeCells>
  <pageMargins left="0.7" right="0.7" top="0.75" bottom="0.75" header="0.3" footer="0.3"/>
  <pageSetup paperSize="9" scale="75" firstPageNumber="5" orientation="landscape" useFirstPageNumber="1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008CE-7512-435F-8A83-FD0A0E8C40FA}">
  <dimension ref="A1:F99"/>
  <sheetViews>
    <sheetView topLeftCell="A69" workbookViewId="0">
      <selection activeCell="F88" sqref="F88"/>
    </sheetView>
  </sheetViews>
  <sheetFormatPr baseColWidth="10" defaultColWidth="9.1640625" defaultRowHeight="11"/>
  <cols>
    <col min="1" max="1" width="6.5" style="5" customWidth="1"/>
    <col min="2" max="2" width="50.33203125" style="6" customWidth="1"/>
    <col min="3" max="3" width="7.83203125" style="8" customWidth="1"/>
    <col min="4" max="5" width="9.33203125" style="9" bestFit="1" customWidth="1"/>
    <col min="6" max="16384" width="9.1640625" style="9"/>
  </cols>
  <sheetData>
    <row r="1" spans="1:6" s="14" customFormat="1" ht="30">
      <c r="A1" s="10" t="s">
        <v>189</v>
      </c>
      <c r="B1" s="11"/>
      <c r="C1" s="13"/>
    </row>
    <row r="2" spans="1:6" s="14" customFormat="1" ht="23">
      <c r="A2" s="15"/>
      <c r="B2" s="11"/>
      <c r="C2" s="13"/>
    </row>
    <row r="3" spans="1:6" s="19" customFormat="1" ht="36">
      <c r="A3" s="16"/>
      <c r="B3" s="17" t="s">
        <v>116</v>
      </c>
      <c r="C3" s="18" t="s">
        <v>174</v>
      </c>
    </row>
    <row r="4" spans="1:6" s="25" customFormat="1" ht="13">
      <c r="A4" s="49"/>
      <c r="B4" s="54"/>
      <c r="C4" s="50"/>
    </row>
    <row r="6" spans="1:6" ht="13">
      <c r="B6" s="26"/>
      <c r="C6" s="28"/>
      <c r="E6" s="28"/>
      <c r="F6" s="57"/>
    </row>
    <row r="7" spans="1:6" ht="13">
      <c r="A7" s="5">
        <v>2020</v>
      </c>
      <c r="B7" s="26" t="s">
        <v>144</v>
      </c>
      <c r="C7" s="28">
        <v>-0.85938988159760754</v>
      </c>
      <c r="E7" s="28"/>
      <c r="F7" s="57"/>
    </row>
    <row r="8" spans="1:6" ht="13">
      <c r="B8" s="26" t="s">
        <v>129</v>
      </c>
      <c r="C8" s="28">
        <v>-9.3356264358170193</v>
      </c>
      <c r="E8" s="28"/>
      <c r="F8" s="57"/>
    </row>
    <row r="9" spans="1:6" ht="13">
      <c r="B9" s="26" t="s">
        <v>132</v>
      </c>
      <c r="C9" s="28">
        <v>-1.9592265645517273</v>
      </c>
      <c r="E9" s="28"/>
      <c r="F9" s="57"/>
    </row>
    <row r="10" spans="1:6" ht="13">
      <c r="B10" s="26" t="s">
        <v>136</v>
      </c>
      <c r="C10" s="28">
        <v>-1.4982050829201796</v>
      </c>
      <c r="E10" s="28"/>
      <c r="F10" s="57"/>
    </row>
    <row r="11" spans="1:6" ht="13">
      <c r="B11" s="26" t="s">
        <v>137</v>
      </c>
      <c r="C11" s="28">
        <v>-0.20809468850396229</v>
      </c>
      <c r="E11" s="28"/>
      <c r="F11" s="57"/>
    </row>
    <row r="12" spans="1:6" ht="13">
      <c r="B12" s="26" t="s">
        <v>138</v>
      </c>
      <c r="C12" s="28">
        <v>-0.51326678730313802</v>
      </c>
      <c r="E12" s="28"/>
      <c r="F12" s="57"/>
    </row>
    <row r="13" spans="1:6" ht="13">
      <c r="B13" s="26" t="s">
        <v>139</v>
      </c>
      <c r="C13" s="28">
        <v>0.15888289357388885</v>
      </c>
      <c r="E13" s="28"/>
      <c r="F13" s="57"/>
    </row>
    <row r="14" spans="1:6" ht="13">
      <c r="B14" s="26" t="s">
        <v>140</v>
      </c>
      <c r="C14" s="28">
        <v>-1.0317725787801919</v>
      </c>
      <c r="E14" s="28"/>
      <c r="F14" s="57"/>
    </row>
    <row r="15" spans="1:6" ht="13">
      <c r="B15" s="26" t="s">
        <v>141</v>
      </c>
      <c r="C15" s="28">
        <v>-1.3</v>
      </c>
      <c r="E15" s="28"/>
      <c r="F15" s="57"/>
    </row>
    <row r="16" spans="1:6" ht="13">
      <c r="B16" s="26" t="s">
        <v>142</v>
      </c>
      <c r="C16" s="8">
        <v>-0.16474718341031291</v>
      </c>
      <c r="E16" s="28"/>
      <c r="F16" s="57"/>
    </row>
    <row r="17" spans="1:6" ht="13">
      <c r="B17" s="26" t="s">
        <v>143</v>
      </c>
      <c r="C17" s="8">
        <v>1.8285844241149078</v>
      </c>
      <c r="E17" s="28"/>
      <c r="F17" s="57"/>
    </row>
    <row r="18" spans="1:6" ht="13">
      <c r="B18" s="26" t="s">
        <v>124</v>
      </c>
      <c r="C18" s="28">
        <v>1.8280301689192839</v>
      </c>
      <c r="E18" s="28"/>
      <c r="F18" s="57"/>
    </row>
    <row r="19" spans="1:6" ht="13">
      <c r="B19" s="26"/>
      <c r="C19" s="28"/>
      <c r="E19" s="28"/>
      <c r="F19" s="57"/>
    </row>
    <row r="20" spans="1:6" ht="13">
      <c r="A20" s="5">
        <v>2021</v>
      </c>
      <c r="B20" s="26" t="s">
        <v>175</v>
      </c>
      <c r="C20" s="28">
        <v>2.452892595426448</v>
      </c>
      <c r="E20" s="28"/>
      <c r="F20" s="57"/>
    </row>
    <row r="21" spans="1:6" ht="13">
      <c r="B21" s="26" t="s">
        <v>129</v>
      </c>
      <c r="C21" s="8">
        <v>-6.4019728766169237E-2</v>
      </c>
      <c r="E21" s="28"/>
      <c r="F21" s="57"/>
    </row>
    <row r="22" spans="1:6" ht="13">
      <c r="B22" s="26" t="s">
        <v>132</v>
      </c>
      <c r="C22" s="28">
        <v>0.59758952386417263</v>
      </c>
      <c r="E22" s="28"/>
      <c r="F22" s="57"/>
    </row>
    <row r="23" spans="1:6" ht="13">
      <c r="B23" s="26" t="s">
        <v>136</v>
      </c>
      <c r="C23" s="28">
        <v>0.24197640505472862</v>
      </c>
      <c r="E23" s="28"/>
      <c r="F23" s="57"/>
    </row>
    <row r="24" spans="1:6" ht="13">
      <c r="B24" s="26" t="s">
        <v>137</v>
      </c>
      <c r="C24" s="28">
        <v>1.8585889589220415</v>
      </c>
      <c r="E24" s="28"/>
      <c r="F24" s="57"/>
    </row>
    <row r="25" spans="1:6" ht="13">
      <c r="B25" s="26" t="s">
        <v>138</v>
      </c>
      <c r="C25" s="28">
        <v>4.1598164316457513</v>
      </c>
      <c r="E25" s="28"/>
      <c r="F25" s="57"/>
    </row>
    <row r="26" spans="1:6" ht="13">
      <c r="B26" s="26" t="s">
        <v>139</v>
      </c>
      <c r="C26" s="28">
        <v>6.2054289114712446E-3</v>
      </c>
      <c r="E26" s="28"/>
      <c r="F26" s="57"/>
    </row>
    <row r="27" spans="1:6" ht="13">
      <c r="B27" s="26" t="s">
        <v>140</v>
      </c>
      <c r="C27" s="8">
        <v>0.53153327478105439</v>
      </c>
      <c r="E27" s="28"/>
      <c r="F27" s="57"/>
    </row>
    <row r="28" spans="1:6" ht="13">
      <c r="B28" s="26" t="s">
        <v>141</v>
      </c>
      <c r="C28" s="8">
        <v>1.0294402931647397</v>
      </c>
      <c r="E28" s="28"/>
      <c r="F28" s="57"/>
    </row>
    <row r="29" spans="1:6" ht="13">
      <c r="B29" s="26" t="s">
        <v>142</v>
      </c>
      <c r="C29" s="8">
        <v>1.5178999645156637</v>
      </c>
      <c r="E29" s="28"/>
      <c r="F29" s="57"/>
    </row>
    <row r="30" spans="1:6" ht="13">
      <c r="B30" s="26" t="s">
        <v>143</v>
      </c>
      <c r="C30" s="28">
        <v>1.0795877247221881</v>
      </c>
      <c r="E30" s="28"/>
      <c r="F30" s="57"/>
    </row>
    <row r="31" spans="1:6" ht="13">
      <c r="B31" s="26" t="s">
        <v>124</v>
      </c>
      <c r="C31" s="28">
        <v>0.79833342625306614</v>
      </c>
      <c r="E31" s="28"/>
      <c r="F31" s="57"/>
    </row>
    <row r="32" spans="1:6" ht="13">
      <c r="B32" s="26"/>
      <c r="C32" s="28"/>
      <c r="E32" s="28"/>
      <c r="F32" s="57"/>
    </row>
    <row r="33" spans="1:6" ht="13">
      <c r="A33" s="5">
        <v>2022</v>
      </c>
      <c r="B33" s="26" t="s">
        <v>175</v>
      </c>
      <c r="C33" s="8">
        <v>1.4495477510042321</v>
      </c>
      <c r="E33" s="28"/>
      <c r="F33" s="57"/>
    </row>
    <row r="34" spans="1:6" ht="13">
      <c r="B34" s="26" t="s">
        <v>129</v>
      </c>
      <c r="C34" s="8">
        <v>1.5688952384099082</v>
      </c>
      <c r="E34" s="28"/>
      <c r="F34" s="57"/>
    </row>
    <row r="35" spans="1:6" ht="13">
      <c r="B35" s="26" t="s">
        <v>132</v>
      </c>
      <c r="C35" s="8">
        <v>1.5929254965159316</v>
      </c>
      <c r="E35" s="28"/>
      <c r="F35" s="57"/>
    </row>
    <row r="36" spans="1:6" ht="13">
      <c r="B36" s="26" t="s">
        <v>136</v>
      </c>
      <c r="C36" s="8">
        <v>5.4722599068642666</v>
      </c>
      <c r="E36" s="28"/>
      <c r="F36" s="57"/>
    </row>
    <row r="37" spans="1:6" ht="13">
      <c r="B37" s="26" t="s">
        <v>137</v>
      </c>
      <c r="C37" s="8">
        <v>3.0049309768285752</v>
      </c>
      <c r="E37" s="28"/>
      <c r="F37" s="57"/>
    </row>
    <row r="38" spans="1:6" ht="13">
      <c r="B38" s="26" t="s">
        <v>138</v>
      </c>
      <c r="C38" s="8">
        <v>8.7359382927787266</v>
      </c>
      <c r="E38" s="28"/>
      <c r="F38" s="57"/>
    </row>
    <row r="39" spans="1:6" ht="13">
      <c r="B39" s="26" t="s">
        <v>139</v>
      </c>
      <c r="C39" s="8">
        <v>3.698318937980531</v>
      </c>
      <c r="E39" s="28"/>
      <c r="F39" s="57"/>
    </row>
    <row r="40" spans="1:6" ht="13">
      <c r="B40" s="26" t="s">
        <v>140</v>
      </c>
      <c r="C40" s="8">
        <v>1.5906859070727251</v>
      </c>
      <c r="E40" s="28"/>
      <c r="F40" s="57"/>
    </row>
    <row r="41" spans="1:6" ht="13">
      <c r="B41" s="26" t="s">
        <v>141</v>
      </c>
      <c r="C41" s="8">
        <v>-0.73753620949183585</v>
      </c>
      <c r="E41" s="28"/>
      <c r="F41" s="57"/>
    </row>
    <row r="42" spans="1:6" ht="13">
      <c r="B42" s="26" t="s">
        <v>142</v>
      </c>
      <c r="C42" s="8">
        <v>3</v>
      </c>
      <c r="E42" s="28"/>
      <c r="F42" s="57"/>
    </row>
    <row r="43" spans="1:6" ht="13">
      <c r="B43" s="26" t="s">
        <v>143</v>
      </c>
      <c r="C43" s="8">
        <v>1.1621121799134499</v>
      </c>
      <c r="E43" s="28"/>
      <c r="F43" s="57"/>
    </row>
    <row r="44" spans="1:6" ht="13">
      <c r="B44" s="26" t="s">
        <v>124</v>
      </c>
      <c r="C44" s="28">
        <v>0.8</v>
      </c>
      <c r="E44" s="28"/>
      <c r="F44" s="57"/>
    </row>
    <row r="45" spans="1:6" ht="13">
      <c r="B45" s="26"/>
      <c r="C45" s="28"/>
      <c r="E45" s="28"/>
      <c r="F45" s="57"/>
    </row>
    <row r="46" spans="1:6" ht="13">
      <c r="A46" s="5">
        <v>2023</v>
      </c>
      <c r="B46" s="26" t="s">
        <v>125</v>
      </c>
      <c r="C46" s="28">
        <v>-0.379039883513002</v>
      </c>
      <c r="E46" s="28"/>
      <c r="F46" s="57"/>
    </row>
    <row r="47" spans="1:6" ht="13">
      <c r="B47" s="26" t="s">
        <v>129</v>
      </c>
      <c r="C47" s="28">
        <v>-4.5778080538223094</v>
      </c>
      <c r="E47" s="28"/>
      <c r="F47" s="57"/>
    </row>
    <row r="48" spans="1:6" ht="13">
      <c r="B48" s="26" t="s">
        <v>132</v>
      </c>
      <c r="C48" s="28">
        <v>-0.45736035703187383</v>
      </c>
      <c r="E48" s="28"/>
      <c r="F48" s="57"/>
    </row>
    <row r="49" spans="1:6" ht="13">
      <c r="B49" s="26" t="s">
        <v>136</v>
      </c>
      <c r="C49" s="28">
        <v>-0.2</v>
      </c>
      <c r="E49" s="28"/>
      <c r="F49" s="57"/>
    </row>
    <row r="50" spans="1:6" ht="13">
      <c r="B50" s="26" t="s">
        <v>137</v>
      </c>
      <c r="C50" s="28">
        <v>-0.15752544291231629</v>
      </c>
      <c r="E50" s="28"/>
      <c r="F50" s="57"/>
    </row>
    <row r="51" spans="1:6" ht="13">
      <c r="B51" s="26" t="s">
        <v>138</v>
      </c>
      <c r="C51" s="28">
        <v>-0.554420163848377</v>
      </c>
      <c r="E51" s="28"/>
      <c r="F51" s="57"/>
    </row>
    <row r="52" spans="1:6" ht="13">
      <c r="B52" s="26" t="s">
        <v>139</v>
      </c>
      <c r="C52" s="28">
        <v>0.11636953887349932</v>
      </c>
      <c r="E52" s="28"/>
      <c r="F52" s="57"/>
    </row>
    <row r="53" spans="1:6" ht="13">
      <c r="B53" s="26" t="s">
        <v>140</v>
      </c>
      <c r="C53" s="28">
        <v>3.6783014576684536E-3</v>
      </c>
      <c r="E53" s="28"/>
      <c r="F53" s="57"/>
    </row>
    <row r="54" spans="1:6" ht="13">
      <c r="B54" s="26" t="s">
        <v>141</v>
      </c>
      <c r="C54" s="28">
        <v>0.24553211361771332</v>
      </c>
      <c r="E54" s="28"/>
      <c r="F54" s="57"/>
    </row>
    <row r="55" spans="1:6" ht="13">
      <c r="B55" s="26" t="s">
        <v>142</v>
      </c>
      <c r="C55" s="28">
        <v>0.81172732042395523</v>
      </c>
      <c r="E55" s="28"/>
      <c r="F55" s="57"/>
    </row>
    <row r="56" spans="1:6" ht="13">
      <c r="B56" s="26" t="s">
        <v>143</v>
      </c>
      <c r="C56" s="28">
        <v>0.9</v>
      </c>
      <c r="E56" s="28"/>
      <c r="F56" s="57"/>
    </row>
    <row r="57" spans="1:6" ht="13">
      <c r="B57" s="26" t="s">
        <v>124</v>
      </c>
      <c r="C57" s="28">
        <v>1.4132287980125824</v>
      </c>
      <c r="E57" s="28"/>
      <c r="F57" s="57"/>
    </row>
    <row r="58" spans="1:6" ht="13">
      <c r="B58" s="26"/>
      <c r="C58" s="28"/>
      <c r="E58" s="28"/>
      <c r="F58" s="57"/>
    </row>
    <row r="59" spans="1:6" ht="13">
      <c r="A59" s="5">
        <v>2024</v>
      </c>
      <c r="B59" s="26" t="s">
        <v>125</v>
      </c>
      <c r="C59" s="28">
        <v>-0.26942578004720003</v>
      </c>
      <c r="E59" s="28"/>
      <c r="F59" s="57"/>
    </row>
    <row r="60" spans="1:6" ht="13">
      <c r="B60" s="26" t="s">
        <v>129</v>
      </c>
      <c r="C60" s="28">
        <v>-0.18326282631365132</v>
      </c>
      <c r="E60" s="28"/>
      <c r="F60" s="57"/>
    </row>
    <row r="61" spans="1:6" ht="13">
      <c r="B61" s="26" t="s">
        <v>132</v>
      </c>
      <c r="C61" s="28">
        <v>0.16691576531474084</v>
      </c>
      <c r="E61" s="28"/>
      <c r="F61" s="57"/>
    </row>
    <row r="62" spans="1:6" ht="13">
      <c r="B62" s="26" t="s">
        <v>136</v>
      </c>
      <c r="C62" s="28">
        <v>0.75236960598768121</v>
      </c>
      <c r="E62" s="28"/>
      <c r="F62" s="57"/>
    </row>
    <row r="63" spans="1:6" ht="13">
      <c r="B63" s="26" t="s">
        <v>137</v>
      </c>
      <c r="C63" s="28">
        <v>8.8606551997088445E-2</v>
      </c>
      <c r="E63" s="28"/>
      <c r="F63" s="57"/>
    </row>
    <row r="64" spans="1:6" ht="13">
      <c r="B64" s="26" t="s">
        <v>138</v>
      </c>
      <c r="C64" s="28">
        <v>-0.31791974001527024</v>
      </c>
      <c r="E64" s="28"/>
      <c r="F64" s="57"/>
    </row>
    <row r="65" spans="1:6" ht="13">
      <c r="B65" s="26" t="s">
        <v>139</v>
      </c>
      <c r="C65" s="28">
        <v>-6.203130672038526E-2</v>
      </c>
      <c r="E65" s="28"/>
      <c r="F65" s="57"/>
    </row>
    <row r="66" spans="1:6" ht="13">
      <c r="B66" s="26" t="s">
        <v>140</v>
      </c>
      <c r="C66" s="28">
        <v>0.15753484776026</v>
      </c>
      <c r="E66" s="28"/>
      <c r="F66" s="57"/>
    </row>
    <row r="67" spans="1:6" ht="13">
      <c r="B67" s="26" t="s">
        <v>141</v>
      </c>
      <c r="C67" s="28">
        <v>0.72504162380373316</v>
      </c>
      <c r="E67" s="28"/>
      <c r="F67" s="57"/>
    </row>
    <row r="68" spans="1:6" ht="13">
      <c r="B68" s="26" t="s">
        <v>142</v>
      </c>
      <c r="C68" s="28">
        <v>0.65519952547934679</v>
      </c>
      <c r="E68" s="28"/>
      <c r="F68" s="57"/>
    </row>
    <row r="69" spans="1:6" ht="13">
      <c r="B69" s="26" t="s">
        <v>143</v>
      </c>
      <c r="C69" s="28">
        <v>8.5700768606216116E-2</v>
      </c>
      <c r="E69" s="28"/>
      <c r="F69" s="57"/>
    </row>
    <row r="70" spans="1:6" ht="13">
      <c r="B70" s="26" t="s">
        <v>124</v>
      </c>
      <c r="C70" s="28">
        <v>0.63434760319518091</v>
      </c>
      <c r="E70" s="28"/>
      <c r="F70" s="57"/>
    </row>
    <row r="71" spans="1:6" ht="13">
      <c r="B71" s="26"/>
      <c r="C71" s="28"/>
      <c r="E71" s="28"/>
      <c r="F71" s="57"/>
    </row>
    <row r="72" spans="1:6" ht="13">
      <c r="A72" s="5">
        <v>2025</v>
      </c>
      <c r="B72" s="26" t="s">
        <v>125</v>
      </c>
      <c r="C72" s="28">
        <v>11.5006137069406</v>
      </c>
      <c r="E72" s="28"/>
      <c r="F72" s="57"/>
    </row>
    <row r="73" spans="1:6" ht="13">
      <c r="B73" s="26" t="s">
        <v>129</v>
      </c>
      <c r="C73" s="28">
        <v>0.24551404236210317</v>
      </c>
      <c r="E73" s="28"/>
      <c r="F73" s="57"/>
    </row>
    <row r="74" spans="1:6" ht="13">
      <c r="B74" s="26" t="s">
        <v>132</v>
      </c>
      <c r="C74" s="28">
        <v>0.1172021995115955</v>
      </c>
      <c r="E74" s="28"/>
      <c r="F74" s="57"/>
    </row>
    <row r="75" spans="1:6" ht="13">
      <c r="B75" s="26" t="s">
        <v>136</v>
      </c>
      <c r="C75" s="28">
        <v>0.20579532522930322</v>
      </c>
      <c r="E75" s="28"/>
      <c r="F75" s="57"/>
    </row>
    <row r="76" spans="1:6" ht="13">
      <c r="B76" s="26" t="s">
        <v>137</v>
      </c>
      <c r="C76" s="28">
        <v>-0.29908903210976234</v>
      </c>
      <c r="E76" s="28"/>
      <c r="F76" s="57"/>
    </row>
    <row r="77" spans="1:6" ht="13">
      <c r="B77" s="26" t="s">
        <v>138</v>
      </c>
      <c r="C77" s="28">
        <v>-0.22060439481739991</v>
      </c>
      <c r="E77" s="28"/>
      <c r="F77" s="57"/>
    </row>
    <row r="78" spans="1:6" ht="13">
      <c r="B78" s="26" t="s">
        <v>139</v>
      </c>
      <c r="C78" s="28">
        <v>0.26535879842175802</v>
      </c>
      <c r="E78" s="28"/>
      <c r="F78" s="57"/>
    </row>
    <row r="79" spans="1:6" ht="13">
      <c r="B79" s="26" t="s">
        <v>140</v>
      </c>
      <c r="C79" s="28">
        <v>5.1318057846287957E-3</v>
      </c>
      <c r="E79" s="28"/>
      <c r="F79" s="57"/>
    </row>
    <row r="80" spans="1:6" ht="13">
      <c r="B80" s="26" t="s">
        <v>141</v>
      </c>
      <c r="C80" s="28">
        <v>-3.9736244900495876E-2</v>
      </c>
      <c r="E80" s="28"/>
      <c r="F80" s="57"/>
    </row>
    <row r="81" spans="1:6" ht="13">
      <c r="B81" s="26" t="s">
        <v>142</v>
      </c>
      <c r="C81" s="28">
        <v>0.34022529823415937</v>
      </c>
      <c r="E81" s="28"/>
      <c r="F81" s="57"/>
    </row>
    <row r="82" spans="1:6" ht="13">
      <c r="B82" s="26" t="s">
        <v>143</v>
      </c>
      <c r="C82" s="28">
        <v>0.16398836281841511</v>
      </c>
      <c r="E82" s="28"/>
      <c r="F82" s="57"/>
    </row>
    <row r="83" spans="1:6" ht="13">
      <c r="B83" s="26" t="s">
        <v>124</v>
      </c>
      <c r="C83" s="28">
        <v>9.6525710923600627E-3</v>
      </c>
      <c r="E83" s="28"/>
      <c r="F83" s="57"/>
    </row>
    <row r="84" spans="1:6" ht="13">
      <c r="B84" s="26"/>
      <c r="C84" s="28"/>
      <c r="E84" s="28"/>
      <c r="F84" s="57"/>
    </row>
    <row r="85" spans="1:6" ht="13">
      <c r="A85" s="5">
        <v>2026</v>
      </c>
      <c r="B85" s="26" t="s">
        <v>125</v>
      </c>
      <c r="C85" s="28">
        <v>0.24237101954251727</v>
      </c>
      <c r="E85" s="28"/>
      <c r="F85" s="57"/>
    </row>
    <row r="86" spans="1:6" ht="13">
      <c r="B86" s="26" t="s">
        <v>129</v>
      </c>
      <c r="C86" s="28">
        <v>0.1089433695751012</v>
      </c>
      <c r="E86" s="28"/>
      <c r="F86" s="57"/>
    </row>
    <row r="87" spans="1:6" ht="13">
      <c r="B87" s="26" t="s">
        <v>132</v>
      </c>
      <c r="C87" s="28">
        <v>0.51354614424417377</v>
      </c>
      <c r="E87" s="28"/>
      <c r="F87" s="57"/>
    </row>
    <row r="88" spans="1:6" ht="13">
      <c r="B88" s="26"/>
      <c r="C88" s="28"/>
      <c r="E88" s="28"/>
      <c r="F88" s="57"/>
    </row>
    <row r="89" spans="1:6" ht="13">
      <c r="A89" s="5" t="s">
        <v>201</v>
      </c>
      <c r="B89" s="26"/>
      <c r="C89" s="28">
        <f>GEOMEAN(C85:C87)</f>
        <v>0.23846262594767922</v>
      </c>
      <c r="E89" s="28"/>
      <c r="F89" s="57"/>
    </row>
    <row r="90" spans="1:6" ht="13">
      <c r="B90" s="26"/>
      <c r="C90" s="28"/>
      <c r="E90" s="28"/>
      <c r="F90" s="57"/>
    </row>
    <row r="91" spans="1:6" ht="13">
      <c r="A91" s="5" t="s">
        <v>196</v>
      </c>
      <c r="B91" s="26"/>
      <c r="C91" s="28">
        <f>AVERAGE(C72:C83)</f>
        <v>1.0245043698806053</v>
      </c>
      <c r="E91" s="28"/>
      <c r="F91" s="57"/>
    </row>
    <row r="92" spans="1:6" ht="13">
      <c r="B92" s="26"/>
      <c r="C92" s="28"/>
      <c r="E92" s="28"/>
      <c r="F92" s="57"/>
    </row>
    <row r="93" spans="1:6" ht="13">
      <c r="A93" s="5" t="s">
        <v>195</v>
      </c>
      <c r="B93" s="26"/>
      <c r="C93" s="28">
        <f>AVERAGE(C59:C70)</f>
        <v>0.20275638658731174</v>
      </c>
      <c r="E93" s="28"/>
      <c r="F93" s="57"/>
    </row>
    <row r="94" spans="1:6">
      <c r="D94" s="57"/>
    </row>
    <row r="95" spans="1:6" ht="13">
      <c r="A95" s="5" t="s">
        <v>197</v>
      </c>
      <c r="B95" s="26"/>
      <c r="C95" s="28">
        <f>AVERAGE(C46:C57)</f>
        <v>-0.23630148572853829</v>
      </c>
      <c r="E95" s="28"/>
      <c r="F95" s="57"/>
    </row>
    <row r="96" spans="1:6">
      <c r="D96" s="57"/>
    </row>
    <row r="97" spans="1:6" ht="13">
      <c r="A97" s="5" t="s">
        <v>177</v>
      </c>
      <c r="B97" s="26"/>
      <c r="C97" s="28">
        <f>AVERAGE(C33:C44)</f>
        <v>2.6115065398230426</v>
      </c>
      <c r="E97" s="28"/>
      <c r="F97" s="57"/>
    </row>
    <row r="98" spans="1:6">
      <c r="C98" s="66"/>
    </row>
    <row r="99" spans="1:6">
      <c r="C99" s="66"/>
    </row>
  </sheetData>
  <phoneticPr fontId="25" type="noConversion"/>
  <pageMargins left="0.7" right="0.7" top="0.75" bottom="0.75" header="0.3" footer="0.3"/>
  <pageSetup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F250E-1FD6-429C-A6FB-3464F6E25B86}">
  <dimension ref="A1:Q95"/>
  <sheetViews>
    <sheetView topLeftCell="A76" workbookViewId="0">
      <selection activeCell="L97" sqref="L97"/>
    </sheetView>
  </sheetViews>
  <sheetFormatPr baseColWidth="10" defaultColWidth="9.1640625" defaultRowHeight="11"/>
  <cols>
    <col min="1" max="1" width="6.5" style="5" customWidth="1"/>
    <col min="2" max="2" width="6.6640625" style="6" customWidth="1"/>
    <col min="3" max="3" width="9.1640625" style="7"/>
    <col min="4" max="4" width="10.6640625" style="7" customWidth="1"/>
    <col min="5" max="5" width="8.5" style="7" customWidth="1"/>
    <col min="6" max="7" width="9.1640625" style="7"/>
    <col min="8" max="8" width="8.83203125" style="7" customWidth="1"/>
    <col min="9" max="9" width="9.5" style="7" customWidth="1"/>
    <col min="10" max="11" width="8.83203125" style="7" customWidth="1"/>
    <col min="12" max="12" width="9.33203125" style="7" customWidth="1"/>
    <col min="13" max="13" width="9.83203125" style="7" customWidth="1"/>
    <col min="14" max="15" width="9.33203125" style="9" bestFit="1" customWidth="1"/>
    <col min="16" max="16384" width="9.1640625" style="9"/>
  </cols>
  <sheetData>
    <row r="1" spans="1:13" s="14" customFormat="1" ht="30">
      <c r="A1" s="10" t="s">
        <v>190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4" customFormat="1" ht="14.25" customHeight="1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9" customFormat="1" ht="24">
      <c r="A3" s="16"/>
      <c r="B3" s="17" t="s">
        <v>116</v>
      </c>
      <c r="C3" s="18" t="s">
        <v>178</v>
      </c>
      <c r="D3" s="18" t="s">
        <v>179</v>
      </c>
      <c r="E3" s="18" t="s">
        <v>180</v>
      </c>
      <c r="F3" s="18" t="s">
        <v>181</v>
      </c>
      <c r="G3" s="18" t="s">
        <v>182</v>
      </c>
      <c r="H3" s="18" t="s">
        <v>183</v>
      </c>
      <c r="I3" s="18" t="s">
        <v>184</v>
      </c>
      <c r="J3" s="18" t="s">
        <v>185</v>
      </c>
      <c r="K3" s="18" t="s">
        <v>186</v>
      </c>
      <c r="L3" s="18" t="s">
        <v>187</v>
      </c>
      <c r="M3" s="18" t="s">
        <v>188</v>
      </c>
    </row>
    <row r="4" spans="1:13" s="25" customFormat="1" ht="13">
      <c r="A4" s="20" t="s">
        <v>123</v>
      </c>
      <c r="B4" s="21"/>
      <c r="C4" s="22">
        <v>9.8422745807602183</v>
      </c>
      <c r="D4" s="22">
        <v>10.894182017738542</v>
      </c>
      <c r="E4" s="22">
        <v>5.8013393636696495</v>
      </c>
      <c r="F4" s="22">
        <v>9.4697004990615348</v>
      </c>
      <c r="G4" s="22">
        <v>9.4380970518606837</v>
      </c>
      <c r="H4" s="22">
        <v>3.9306172607832073</v>
      </c>
      <c r="I4" s="22">
        <v>4.872299227332971</v>
      </c>
      <c r="J4" s="22">
        <v>10.201977047323078</v>
      </c>
      <c r="K4" s="22">
        <v>11.206881140754717</v>
      </c>
      <c r="L4" s="22">
        <v>24.342631810715279</v>
      </c>
      <c r="M4" s="22">
        <f>SUM(C4:L4)</f>
        <v>99.999999999999886</v>
      </c>
    </row>
    <row r="5" spans="1:13" ht="13">
      <c r="B5" s="26"/>
    </row>
    <row r="6" spans="1:13" ht="13">
      <c r="A6" s="5">
        <v>2019</v>
      </c>
      <c r="B6" s="26" t="s">
        <v>138</v>
      </c>
      <c r="C6" s="68">
        <v>76.669183657887601</v>
      </c>
      <c r="D6" s="68">
        <v>72.803287296480505</v>
      </c>
      <c r="E6" s="68">
        <v>74.086808016562898</v>
      </c>
      <c r="F6" s="68">
        <v>81.593915030396104</v>
      </c>
      <c r="G6" s="68">
        <v>87.266088835095204</v>
      </c>
      <c r="H6" s="68">
        <v>78.747298958905404</v>
      </c>
      <c r="I6" s="68">
        <v>80.85715154287189</v>
      </c>
      <c r="J6" s="68">
        <v>91.306069516141491</v>
      </c>
      <c r="K6" s="68">
        <v>82.317375268219791</v>
      </c>
      <c r="L6" s="68">
        <v>91.588880505375599</v>
      </c>
      <c r="M6" s="84">
        <v>83.031746618498005</v>
      </c>
    </row>
    <row r="7" spans="1:13" ht="13">
      <c r="B7" s="26" t="s">
        <v>139</v>
      </c>
      <c r="C7" s="68">
        <v>77.595959825564549</v>
      </c>
      <c r="D7" s="68">
        <v>74.796064770286065</v>
      </c>
      <c r="E7" s="68">
        <v>71.582780658705744</v>
      </c>
      <c r="F7" s="68">
        <v>78.897651594489304</v>
      </c>
      <c r="G7" s="68">
        <v>89.535721977726524</v>
      </c>
      <c r="H7" s="68">
        <v>79.164797634492018</v>
      </c>
      <c r="I7" s="68">
        <v>80.068437422842933</v>
      </c>
      <c r="J7" s="68">
        <v>91.081830404119458</v>
      </c>
      <c r="K7" s="68">
        <v>82.442517606428964</v>
      </c>
      <c r="L7" s="68">
        <v>88.274923081516917</v>
      </c>
      <c r="M7" s="84">
        <v>82.399162151134249</v>
      </c>
    </row>
    <row r="8" spans="1:13" ht="13">
      <c r="B8" s="26" t="s">
        <v>140</v>
      </c>
      <c r="C8" s="68">
        <v>77.378648136429575</v>
      </c>
      <c r="D8" s="68">
        <v>75.553087656452874</v>
      </c>
      <c r="E8" s="68">
        <v>73.239403748195215</v>
      </c>
      <c r="F8" s="68">
        <v>78.520527220162208</v>
      </c>
      <c r="G8" s="68">
        <v>89.837058337840176</v>
      </c>
      <c r="H8" s="68">
        <v>77.033339690951621</v>
      </c>
      <c r="I8" s="68">
        <v>78.407093124037601</v>
      </c>
      <c r="J8" s="68">
        <v>88.491198921749856</v>
      </c>
      <c r="K8" s="68">
        <v>79.157662616290438</v>
      </c>
      <c r="L8" s="68">
        <v>85.419055579243505</v>
      </c>
      <c r="M8" s="84">
        <v>81.15511433727832</v>
      </c>
    </row>
    <row r="9" spans="1:13" ht="13">
      <c r="B9" s="26" t="s">
        <v>141</v>
      </c>
      <c r="C9" s="68">
        <v>63.864654993924525</v>
      </c>
      <c r="D9" s="68">
        <v>64.702638802510265</v>
      </c>
      <c r="E9" s="68">
        <v>65.192824116789311</v>
      </c>
      <c r="F9" s="68">
        <v>76.50179437067402</v>
      </c>
      <c r="G9" s="68">
        <v>71.012602201937511</v>
      </c>
      <c r="H9" s="68">
        <v>73.160438885899254</v>
      </c>
      <c r="I9" s="68">
        <v>75.853242193250409</v>
      </c>
      <c r="J9" s="68">
        <v>74.587341635440623</v>
      </c>
      <c r="K9" s="68">
        <v>69.213955799302724</v>
      </c>
      <c r="L9" s="68">
        <v>64.722802870421276</v>
      </c>
      <c r="M9" s="84">
        <v>68.688763796078433</v>
      </c>
    </row>
    <row r="10" spans="1:13" ht="13">
      <c r="B10" s="26" t="s">
        <v>142</v>
      </c>
      <c r="C10" s="68">
        <v>71.90918505766804</v>
      </c>
      <c r="D10" s="68">
        <v>76.208680972505746</v>
      </c>
      <c r="E10" s="68">
        <v>79.471445580907258</v>
      </c>
      <c r="F10" s="68">
        <v>91.540913709494234</v>
      </c>
      <c r="G10" s="68">
        <v>86.888661230525116</v>
      </c>
      <c r="H10" s="68">
        <v>86.603021076646243</v>
      </c>
      <c r="I10" s="68">
        <v>86.777542842016032</v>
      </c>
      <c r="J10" s="68">
        <v>87.198970048900961</v>
      </c>
      <c r="K10" s="68">
        <v>81.59360254678154</v>
      </c>
      <c r="L10" s="68">
        <v>75.054042599457162</v>
      </c>
      <c r="M10" s="84">
        <v>80.732226959817979</v>
      </c>
    </row>
    <row r="11" spans="1:13" ht="13">
      <c r="B11" s="26" t="s">
        <v>143</v>
      </c>
      <c r="C11" s="68">
        <v>71.904712748026668</v>
      </c>
      <c r="D11" s="68">
        <v>75.104329443320609</v>
      </c>
      <c r="E11" s="68">
        <v>77.667410462606298</v>
      </c>
      <c r="F11" s="68">
        <v>88.77247892966929</v>
      </c>
      <c r="G11" s="68">
        <v>85.885988904717621</v>
      </c>
      <c r="H11" s="68">
        <v>83.655947097687928</v>
      </c>
      <c r="I11" s="68">
        <v>83.426104936997191</v>
      </c>
      <c r="J11" s="68">
        <v>86.023645090779652</v>
      </c>
      <c r="K11" s="68">
        <v>80.035710583088004</v>
      </c>
      <c r="L11" s="68">
        <v>71.896810857675163</v>
      </c>
      <c r="M11" s="84">
        <v>78.848701088887765</v>
      </c>
    </row>
    <row r="12" spans="1:13" ht="13">
      <c r="B12" s="26" t="s">
        <v>124</v>
      </c>
      <c r="C12" s="68">
        <v>75.715464396201085</v>
      </c>
      <c r="D12" s="68">
        <v>76.301896364102305</v>
      </c>
      <c r="E12" s="68">
        <v>80.415682922400066</v>
      </c>
      <c r="F12" s="68">
        <v>89.717983356151947</v>
      </c>
      <c r="G12" s="68">
        <v>84.923463186247787</v>
      </c>
      <c r="H12" s="68">
        <v>86.238752171379303</v>
      </c>
      <c r="I12" s="68">
        <v>86.290162956445101</v>
      </c>
      <c r="J12" s="68">
        <v>87.818419559143067</v>
      </c>
      <c r="K12" s="68">
        <v>82.237412989651489</v>
      </c>
      <c r="L12" s="68">
        <v>73.048137785239675</v>
      </c>
      <c r="M12" s="84">
        <v>80.506863748743541</v>
      </c>
    </row>
    <row r="13" spans="1:13" ht="13">
      <c r="B13" s="26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84"/>
    </row>
    <row r="14" spans="1:13" ht="13">
      <c r="A14" s="5">
        <v>2020</v>
      </c>
      <c r="B14" s="26" t="s">
        <v>125</v>
      </c>
      <c r="C14" s="68">
        <v>75.86247984116568</v>
      </c>
      <c r="D14" s="68">
        <v>77.31338134886137</v>
      </c>
      <c r="E14" s="68">
        <v>78.905863017700966</v>
      </c>
      <c r="F14" s="68">
        <v>86.454320855554101</v>
      </c>
      <c r="G14" s="68">
        <v>84.902328593387651</v>
      </c>
      <c r="H14" s="68">
        <v>85.562311196029697</v>
      </c>
      <c r="I14" s="68">
        <v>83.130217533629391</v>
      </c>
      <c r="J14" s="68">
        <v>88.289427264090449</v>
      </c>
      <c r="K14" s="68">
        <v>80.944950306843509</v>
      </c>
      <c r="L14" s="68">
        <v>72.458591660079293</v>
      </c>
      <c r="M14" s="84">
        <v>79.814995907695263</v>
      </c>
    </row>
    <row r="15" spans="1:13" ht="13">
      <c r="B15" s="26" t="s">
        <v>129</v>
      </c>
      <c r="C15" s="68">
        <v>70.478507008898958</v>
      </c>
      <c r="D15" s="68">
        <v>71.647513110775591</v>
      </c>
      <c r="E15" s="68">
        <v>72.049924088656724</v>
      </c>
      <c r="F15" s="68">
        <v>79.921280845682418</v>
      </c>
      <c r="G15" s="68">
        <v>75.816613936650356</v>
      </c>
      <c r="H15" s="68">
        <v>74.506408955026842</v>
      </c>
      <c r="I15" s="68">
        <v>75.267594785133255</v>
      </c>
      <c r="J15" s="68">
        <v>79.808402209065662</v>
      </c>
      <c r="K15" s="68">
        <v>73.669712103364049</v>
      </c>
      <c r="L15" s="68">
        <v>64.205479142575356</v>
      </c>
      <c r="M15" s="84">
        <v>72.36376604999019</v>
      </c>
    </row>
    <row r="16" spans="1:13" ht="13">
      <c r="B16" s="26" t="s">
        <v>132</v>
      </c>
      <c r="C16" s="68">
        <v>69.781296143740917</v>
      </c>
      <c r="D16" s="68">
        <v>67.623025109236821</v>
      </c>
      <c r="E16" s="68">
        <v>75.952607208322618</v>
      </c>
      <c r="F16" s="68">
        <v>82.053599602346651</v>
      </c>
      <c r="G16" s="68">
        <v>69.236840735227446</v>
      </c>
      <c r="H16" s="68">
        <v>76.797933466010193</v>
      </c>
      <c r="I16" s="68">
        <v>75.439272061512469</v>
      </c>
      <c r="J16" s="68">
        <v>74.294155567334855</v>
      </c>
      <c r="K16" s="68">
        <v>73.891135403924451</v>
      </c>
      <c r="L16" s="68">
        <v>62.715632948109679</v>
      </c>
      <c r="M16" s="84">
        <v>70.945995922428708</v>
      </c>
    </row>
    <row r="17" spans="1:13" ht="13">
      <c r="B17" s="26" t="s">
        <v>136</v>
      </c>
      <c r="C17" s="68">
        <v>66.179312648392496</v>
      </c>
      <c r="D17" s="68">
        <v>67.564613648733243</v>
      </c>
      <c r="E17" s="68">
        <v>75.499579355114889</v>
      </c>
      <c r="F17" s="68">
        <v>80.035425734753446</v>
      </c>
      <c r="G17" s="68">
        <v>68.898326133030167</v>
      </c>
      <c r="H17" s="68">
        <v>75.889621326965184</v>
      </c>
      <c r="I17" s="68">
        <v>75.329766455846681</v>
      </c>
      <c r="J17" s="68">
        <v>74.080165270598954</v>
      </c>
      <c r="K17" s="68">
        <v>77.398530697433898</v>
      </c>
      <c r="L17" s="68">
        <v>59.313064853374939</v>
      </c>
      <c r="M17" s="84">
        <v>69.883079405390546</v>
      </c>
    </row>
    <row r="18" spans="1:13" ht="13">
      <c r="B18" s="26" t="s">
        <v>137</v>
      </c>
      <c r="C18" s="68">
        <v>67.657303088370313</v>
      </c>
      <c r="D18" s="68">
        <v>68.746839166198555</v>
      </c>
      <c r="E18" s="68">
        <v>73.927217210393323</v>
      </c>
      <c r="F18" s="68">
        <v>80.452912325824514</v>
      </c>
      <c r="G18" s="68">
        <v>70.452878097933876</v>
      </c>
      <c r="H18" s="68">
        <v>75.083046989087052</v>
      </c>
      <c r="I18" s="68">
        <v>73.72133500007871</v>
      </c>
      <c r="J18" s="68">
        <v>74.874399347295437</v>
      </c>
      <c r="K18" s="68">
        <v>75.969970545554347</v>
      </c>
      <c r="L18" s="68">
        <v>57.836978351084944</v>
      </c>
      <c r="M18" s="84">
        <v>69.73765642898492</v>
      </c>
    </row>
    <row r="19" spans="1:13" ht="13">
      <c r="B19" s="26" t="s">
        <v>138</v>
      </c>
      <c r="C19" s="68">
        <v>64.840672301783258</v>
      </c>
      <c r="D19" s="68">
        <v>68.684753299533384</v>
      </c>
      <c r="E19" s="68">
        <v>76.510216644827409</v>
      </c>
      <c r="F19" s="68">
        <v>79.892228236574482</v>
      </c>
      <c r="G19" s="68">
        <v>65.443156848723959</v>
      </c>
      <c r="H19" s="68">
        <v>74.930314973083739</v>
      </c>
      <c r="I19" s="68">
        <v>74.284120964660318</v>
      </c>
      <c r="J19" s="68">
        <v>72.119266458122198</v>
      </c>
      <c r="K19" s="68">
        <v>72.781646771299577</v>
      </c>
      <c r="L19" s="68">
        <v>61.825326171606356</v>
      </c>
      <c r="M19" s="84">
        <v>69.379716200291369</v>
      </c>
    </row>
    <row r="20" spans="1:13" ht="13">
      <c r="B20" s="26" t="s">
        <v>139</v>
      </c>
      <c r="C20" s="68">
        <v>62.779012198410079</v>
      </c>
      <c r="D20" s="68">
        <v>68.592362266308484</v>
      </c>
      <c r="E20" s="68">
        <v>76.148464892033857</v>
      </c>
      <c r="F20" s="68">
        <v>79.033015778309277</v>
      </c>
      <c r="G20" s="68">
        <v>66.349214711241814</v>
      </c>
      <c r="H20" s="68">
        <v>73.01652041145914</v>
      </c>
      <c r="I20" s="68">
        <v>73.888839494554588</v>
      </c>
      <c r="J20" s="68">
        <v>74.612254487515187</v>
      </c>
      <c r="K20" s="68">
        <v>75.008612465210518</v>
      </c>
      <c r="L20" s="68">
        <v>61.745972012368398</v>
      </c>
      <c r="M20" s="84">
        <v>69.489948700943742</v>
      </c>
    </row>
    <row r="21" spans="1:13" ht="13">
      <c r="B21" s="26" t="s">
        <v>140</v>
      </c>
      <c r="C21" s="68">
        <v>65.730892600482647</v>
      </c>
      <c r="D21" s="68">
        <v>67.681053715885568</v>
      </c>
      <c r="E21" s="68">
        <v>76.229974083253367</v>
      </c>
      <c r="F21" s="68">
        <v>78.471984308366658</v>
      </c>
      <c r="G21" s="68">
        <v>65.119502592986322</v>
      </c>
      <c r="H21" s="68">
        <v>71.425079476050541</v>
      </c>
      <c r="I21" s="68">
        <v>72.87321218338765</v>
      </c>
      <c r="J21" s="68">
        <v>73.64907784036663</v>
      </c>
      <c r="K21" s="68">
        <v>72.289186678290264</v>
      </c>
      <c r="L21" s="68">
        <v>60.632789527672557</v>
      </c>
      <c r="M21" s="84">
        <v>68.77297046523897</v>
      </c>
    </row>
    <row r="22" spans="1:13" ht="13">
      <c r="B22" s="26" t="s">
        <v>141</v>
      </c>
      <c r="C22" s="68">
        <v>63.821981892396536</v>
      </c>
      <c r="D22" s="68">
        <v>67.319591303705195</v>
      </c>
      <c r="E22" s="68">
        <v>76.044674900476323</v>
      </c>
      <c r="F22" s="68">
        <v>76.324928542958887</v>
      </c>
      <c r="G22" s="68">
        <v>65.724631660721641</v>
      </c>
      <c r="H22" s="68">
        <v>72.993229258500193</v>
      </c>
      <c r="I22" s="68">
        <v>71.885574286892435</v>
      </c>
      <c r="J22" s="68">
        <v>73.551680332286935</v>
      </c>
      <c r="K22" s="68">
        <v>71.53780469621924</v>
      </c>
      <c r="L22" s="68">
        <v>58.795863829926901</v>
      </c>
      <c r="M22" s="84">
        <v>67.876203944054765</v>
      </c>
    </row>
    <row r="23" spans="1:13" ht="13">
      <c r="B23" s="26" t="s">
        <v>142</v>
      </c>
      <c r="C23" s="68">
        <v>64.923881809780269</v>
      </c>
      <c r="D23" s="68">
        <v>65.916523036978276</v>
      </c>
      <c r="E23" s="68">
        <v>74.917186375763052</v>
      </c>
      <c r="F23" s="68">
        <v>76.515530363238682</v>
      </c>
      <c r="G23" s="68">
        <v>65.927907168137665</v>
      </c>
      <c r="H23" s="68">
        <v>72.740875370394065</v>
      </c>
      <c r="I23" s="68">
        <v>71.759157614817909</v>
      </c>
      <c r="J23" s="68">
        <v>73.053890097672536</v>
      </c>
      <c r="K23" s="68">
        <v>71.711179607528592</v>
      </c>
      <c r="L23" s="68">
        <v>58.909618901264693</v>
      </c>
      <c r="M23" s="84">
        <v>67.764379809851107</v>
      </c>
    </row>
    <row r="24" spans="1:13" ht="13">
      <c r="B24" s="26" t="s">
        <v>143</v>
      </c>
      <c r="C24" s="68">
        <v>65.573073222190416</v>
      </c>
      <c r="D24" s="68">
        <v>67.67148716362756</v>
      </c>
      <c r="E24" s="68">
        <v>76.34190531725676</v>
      </c>
      <c r="F24" s="68">
        <v>77.959606685680782</v>
      </c>
      <c r="G24" s="68">
        <v>67.434700358644349</v>
      </c>
      <c r="H24" s="68">
        <v>74.22941605562994</v>
      </c>
      <c r="I24" s="68">
        <v>72.959275994667607</v>
      </c>
      <c r="J24" s="68">
        <v>74.606873757049414</v>
      </c>
      <c r="K24" s="68">
        <v>72.620396564464329</v>
      </c>
      <c r="L24" s="68">
        <v>59.889227750570022</v>
      </c>
      <c r="M24" s="84">
        <v>69.003508704152111</v>
      </c>
    </row>
    <row r="25" spans="1:13" ht="13">
      <c r="B25" s="26" t="s">
        <v>124</v>
      </c>
      <c r="C25" s="68">
        <v>67.466437573764011</v>
      </c>
      <c r="D25" s="68">
        <v>70.670656358010078</v>
      </c>
      <c r="E25" s="68">
        <v>77.653566067488057</v>
      </c>
      <c r="F25" s="68">
        <v>79.750818414184565</v>
      </c>
      <c r="G25" s="68">
        <v>69.297614012352923</v>
      </c>
      <c r="H25" s="68">
        <v>72.829928410851721</v>
      </c>
      <c r="I25" s="68">
        <v>74.121800260763607</v>
      </c>
      <c r="J25" s="68">
        <v>74.362157672690643</v>
      </c>
      <c r="K25" s="68">
        <v>73.466401865944547</v>
      </c>
      <c r="L25" s="68">
        <v>63.386318936940192</v>
      </c>
      <c r="M25" s="84">
        <v>70.847990252212128</v>
      </c>
    </row>
    <row r="26" spans="1:13" ht="13">
      <c r="B26" s="26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84"/>
    </row>
    <row r="27" spans="1:13" ht="13">
      <c r="A27" s="5">
        <v>2021</v>
      </c>
      <c r="B27" s="26" t="s">
        <v>125</v>
      </c>
      <c r="C27" s="68">
        <v>67.894773315905667</v>
      </c>
      <c r="D27" s="68">
        <v>72.107249269693668</v>
      </c>
      <c r="E27" s="68">
        <v>78.280840744066509</v>
      </c>
      <c r="F27" s="68">
        <v>80.646725970735005</v>
      </c>
      <c r="G27" s="68">
        <v>70.044262533134557</v>
      </c>
      <c r="H27" s="68">
        <v>75.148595002328008</v>
      </c>
      <c r="I27" s="68">
        <v>75.793430002865009</v>
      </c>
      <c r="J27" s="68">
        <v>75.834298327015759</v>
      </c>
      <c r="K27" s="68">
        <v>74.423054668745607</v>
      </c>
      <c r="L27" s="68">
        <v>64.73520131232749</v>
      </c>
      <c r="M27" s="84">
        <v>71.988436525247295</v>
      </c>
    </row>
    <row r="28" spans="1:13" ht="13">
      <c r="B28" s="26" t="s">
        <v>129</v>
      </c>
      <c r="C28" s="68">
        <v>67.467095509910237</v>
      </c>
      <c r="D28" s="68">
        <v>72.551081998093878</v>
      </c>
      <c r="E28" s="68">
        <v>78.394271286259553</v>
      </c>
      <c r="F28" s="68">
        <v>80.302461631773781</v>
      </c>
      <c r="G28" s="68">
        <v>70.748675256009335</v>
      </c>
      <c r="H28" s="68">
        <v>75.178407389217682</v>
      </c>
      <c r="I28" s="68">
        <v>75.763099389229509</v>
      </c>
      <c r="J28" s="68">
        <v>75.692173010557781</v>
      </c>
      <c r="K28" s="68">
        <v>73.956096459175214</v>
      </c>
      <c r="L28" s="68">
        <v>64.613536904138911</v>
      </c>
      <c r="M28" s="84">
        <v>71.942349723440827</v>
      </c>
    </row>
    <row r="29" spans="1:13" ht="13">
      <c r="B29" s="26" t="s">
        <v>132</v>
      </c>
      <c r="C29" s="68">
        <v>67.822453189713329</v>
      </c>
      <c r="D29" s="68">
        <v>73.131039637439088</v>
      </c>
      <c r="E29" s="68">
        <v>78.445090322272492</v>
      </c>
      <c r="F29" s="68">
        <v>80.383048791741388</v>
      </c>
      <c r="G29" s="68">
        <v>70.80253195357848</v>
      </c>
      <c r="H29" s="68">
        <v>75.328045910921404</v>
      </c>
      <c r="I29" s="68">
        <v>77.811106649178598</v>
      </c>
      <c r="J29" s="68">
        <v>76.042742789482489</v>
      </c>
      <c r="K29" s="68">
        <v>74.488977619882476</v>
      </c>
      <c r="L29" s="68">
        <v>65.07866318166343</v>
      </c>
      <c r="M29" s="84">
        <v>72.372269668609846</v>
      </c>
    </row>
    <row r="30" spans="1:13" ht="13">
      <c r="B30" s="26" t="s">
        <v>136</v>
      </c>
      <c r="C30" s="68">
        <v>68.914499813508641</v>
      </c>
      <c r="D30" s="68">
        <v>73.422243104148293</v>
      </c>
      <c r="E30" s="68">
        <v>78.609932492355085</v>
      </c>
      <c r="F30" s="68">
        <v>80.571304045073987</v>
      </c>
      <c r="G30" s="68">
        <v>71.180559824497678</v>
      </c>
      <c r="H30" s="68">
        <v>75.595908131805302</v>
      </c>
      <c r="I30" s="68">
        <v>76.368085661419343</v>
      </c>
      <c r="J30" s="68">
        <v>75.950203794353996</v>
      </c>
      <c r="K30" s="68">
        <v>74.236460186019215</v>
      </c>
      <c r="L30" s="68">
        <v>65.341311701812288</v>
      </c>
      <c r="M30" s="84">
        <v>72.547393485010446</v>
      </c>
    </row>
    <row r="31" spans="1:13" ht="13">
      <c r="B31" s="26" t="s">
        <v>137</v>
      </c>
      <c r="C31" s="68">
        <v>70.978394692549983</v>
      </c>
      <c r="D31" s="68">
        <v>74.546555022817088</v>
      </c>
      <c r="E31" s="68">
        <v>79.582741957165268</v>
      </c>
      <c r="F31" s="68">
        <v>81.535805273200779</v>
      </c>
      <c r="G31" s="68">
        <v>72.493558250222819</v>
      </c>
      <c r="H31" s="68">
        <v>76.986455626849192</v>
      </c>
      <c r="I31" s="68">
        <v>76.035757677350574</v>
      </c>
      <c r="J31" s="68">
        <v>76.917005291258945</v>
      </c>
      <c r="K31" s="68">
        <v>75.227466955628032</v>
      </c>
      <c r="L31" s="68">
        <v>67.4794307073563</v>
      </c>
      <c r="M31" s="84">
        <v>73.895751330308585</v>
      </c>
    </row>
    <row r="32" spans="1:13" ht="13">
      <c r="B32" s="26" t="s">
        <v>138</v>
      </c>
      <c r="C32" s="68">
        <v>76.253545531478693</v>
      </c>
      <c r="D32" s="68">
        <v>76.843461012503198</v>
      </c>
      <c r="E32" s="68">
        <v>82.190195744636753</v>
      </c>
      <c r="F32" s="68">
        <v>83.600742273929825</v>
      </c>
      <c r="G32" s="68">
        <v>75.330751305241421</v>
      </c>
      <c r="H32" s="68">
        <v>78.752369746080831</v>
      </c>
      <c r="I32" s="68">
        <v>78.068913195526264</v>
      </c>
      <c r="J32" s="68">
        <v>80.407423119199123</v>
      </c>
      <c r="K32" s="68">
        <v>77.678584442751841</v>
      </c>
      <c r="L32" s="68">
        <v>71.227541736988968</v>
      </c>
      <c r="M32" s="84">
        <v>76.969678936434846</v>
      </c>
    </row>
    <row r="33" spans="1:13" ht="13">
      <c r="B33" s="26" t="s">
        <v>139</v>
      </c>
      <c r="C33" s="68">
        <v>76.24695890653966</v>
      </c>
      <c r="D33" s="68">
        <v>76.941581249953558</v>
      </c>
      <c r="E33" s="68">
        <v>82.493662125492605</v>
      </c>
      <c r="F33" s="68">
        <v>83.486184773032122</v>
      </c>
      <c r="G33" s="68">
        <v>75.926612445017625</v>
      </c>
      <c r="H33" s="68">
        <v>78.983303363023794</v>
      </c>
      <c r="I33" s="68">
        <v>77.981099866183968</v>
      </c>
      <c r="J33" s="68">
        <v>79.681296400413117</v>
      </c>
      <c r="K33" s="68">
        <v>77.700881159335196</v>
      </c>
      <c r="L33" s="68">
        <v>71.185649020422034</v>
      </c>
      <c r="M33" s="84">
        <v>76.974455235144646</v>
      </c>
    </row>
    <row r="34" spans="1:13" ht="13">
      <c r="B34" s="26" t="s">
        <v>140</v>
      </c>
      <c r="C34" s="68">
        <v>76.501208805921536</v>
      </c>
      <c r="D34" s="68">
        <v>77.3443667601627</v>
      </c>
      <c r="E34" s="68">
        <v>82.698414515870624</v>
      </c>
      <c r="F34" s="68">
        <v>83.58088362001503</v>
      </c>
      <c r="G34" s="68">
        <v>76.654845344255648</v>
      </c>
      <c r="H34" s="68">
        <v>79.784226730825551</v>
      </c>
      <c r="I34" s="68">
        <v>78.109096458830336</v>
      </c>
      <c r="J34" s="68">
        <v>79.670341011424938</v>
      </c>
      <c r="K34" s="68">
        <v>77.625228993132438</v>
      </c>
      <c r="L34" s="68">
        <v>72.155975346428832</v>
      </c>
      <c r="M34" s="84">
        <v>77.383600077800892</v>
      </c>
    </row>
    <row r="35" spans="1:13" ht="13">
      <c r="B35" s="26" t="s">
        <v>141</v>
      </c>
      <c r="C35" s="68">
        <v>77.319206123633563</v>
      </c>
      <c r="D35" s="68">
        <v>78.44111552636835</v>
      </c>
      <c r="E35" s="68">
        <v>83.760816731394584</v>
      </c>
      <c r="F35" s="68">
        <v>84.074443547390359</v>
      </c>
      <c r="G35" s="68">
        <v>77.626338310170425</v>
      </c>
      <c r="H35" s="68">
        <v>80.412197088854739</v>
      </c>
      <c r="I35" s="68">
        <v>78.640105464489665</v>
      </c>
      <c r="J35" s="68">
        <v>80.147842592148919</v>
      </c>
      <c r="K35" s="68">
        <v>78.006486593573896</v>
      </c>
      <c r="L35" s="68">
        <v>73.194968094012395</v>
      </c>
      <c r="M35" s="84">
        <v>78.180218037303234</v>
      </c>
    </row>
    <row r="36" spans="1:13" ht="13">
      <c r="B36" s="26" t="s">
        <v>142</v>
      </c>
      <c r="C36" s="68">
        <v>78.632290823879444</v>
      </c>
      <c r="D36" s="68">
        <v>79.428463762648022</v>
      </c>
      <c r="E36" s="68">
        <v>84.22895914057365</v>
      </c>
      <c r="F36" s="68">
        <v>84.902143989107287</v>
      </c>
      <c r="G36" s="68">
        <v>78.717772087309186</v>
      </c>
      <c r="H36" s="68">
        <v>81.370927922845809</v>
      </c>
      <c r="I36" s="68">
        <v>79.753321597531823</v>
      </c>
      <c r="J36" s="68">
        <v>81.324588939971392</v>
      </c>
      <c r="K36" s="68">
        <v>79.395059193914491</v>
      </c>
      <c r="L36" s="68">
        <v>74.800334431394504</v>
      </c>
      <c r="M36" s="84">
        <v>79.36691553914973</v>
      </c>
    </row>
    <row r="37" spans="1:13" ht="13">
      <c r="B37" s="26" t="s">
        <v>143</v>
      </c>
      <c r="C37" s="68">
        <v>79.456563832275563</v>
      </c>
      <c r="D37" s="68">
        <v>80.284761198045445</v>
      </c>
      <c r="E37" s="68">
        <v>85.056746054326851</v>
      </c>
      <c r="F37" s="68">
        <v>85.372003008580776</v>
      </c>
      <c r="G37" s="68">
        <v>79.837482669061416</v>
      </c>
      <c r="H37" s="68">
        <v>82.02790082664275</v>
      </c>
      <c r="I37" s="68">
        <v>80.645421781905767</v>
      </c>
      <c r="J37" s="68">
        <v>82.423544383169414</v>
      </c>
      <c r="K37" s="68">
        <v>80.4468362302581</v>
      </c>
      <c r="L37" s="68">
        <v>75.571666724526054</v>
      </c>
      <c r="M37" s="84">
        <v>80.223751016801017</v>
      </c>
    </row>
    <row r="38" spans="1:13" ht="13">
      <c r="B38" s="26" t="s">
        <v>124</v>
      </c>
      <c r="C38" s="68">
        <v>80.519797251401698</v>
      </c>
      <c r="D38" s="68">
        <v>81.101066876370282</v>
      </c>
      <c r="E38" s="68">
        <v>84.163861089103946</v>
      </c>
      <c r="F38" s="68">
        <v>85.791948671719553</v>
      </c>
      <c r="G38" s="68">
        <v>80.52883851870547</v>
      </c>
      <c r="H38" s="68">
        <v>82.735120504321372</v>
      </c>
      <c r="I38" s="68">
        <v>81.23459447843716</v>
      </c>
      <c r="J38" s="68">
        <v>82.721928296972351</v>
      </c>
      <c r="K38" s="68">
        <v>80.967196976560132</v>
      </c>
      <c r="L38" s="68">
        <v>76.640643599691458</v>
      </c>
      <c r="M38" s="84">
        <v>80.864204036962164</v>
      </c>
    </row>
    <row r="39" spans="1:13" ht="13">
      <c r="B39" s="26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84"/>
    </row>
    <row r="40" spans="1:13" ht="13">
      <c r="A40" s="5">
        <v>2022</v>
      </c>
      <c r="B40" s="26" t="s">
        <v>125</v>
      </c>
      <c r="C40" s="68">
        <v>82.006715109303883</v>
      </c>
      <c r="D40" s="68">
        <v>82.551168751452437</v>
      </c>
      <c r="E40" s="68">
        <v>84.72728175434419</v>
      </c>
      <c r="F40" s="68">
        <v>86.518926425281009</v>
      </c>
      <c r="G40" s="68">
        <v>82.786529711394948</v>
      </c>
      <c r="H40" s="68">
        <v>83.812745080778825</v>
      </c>
      <c r="I40" s="68">
        <v>81.962968840499244</v>
      </c>
      <c r="J40" s="68">
        <v>83.723430735712455</v>
      </c>
      <c r="K40" s="68">
        <v>82.589310252558548</v>
      </c>
      <c r="L40" s="68">
        <v>77.395960427068346</v>
      </c>
      <c r="M40" s="84">
        <v>82.036369287947423</v>
      </c>
    </row>
    <row r="41" spans="1:13" ht="13">
      <c r="B41" s="26" t="s">
        <v>129</v>
      </c>
      <c r="C41" s="68">
        <v>83.452804700867418</v>
      </c>
      <c r="D41" s="68">
        <v>83.25600683159881</v>
      </c>
      <c r="E41" s="68">
        <v>85.840192258551895</v>
      </c>
      <c r="F41" s="68">
        <v>87.363599599701388</v>
      </c>
      <c r="G41" s="68">
        <v>84.370098365144898</v>
      </c>
      <c r="H41" s="68">
        <v>84.913372485516405</v>
      </c>
      <c r="I41" s="68">
        <v>85.074331178257111</v>
      </c>
      <c r="J41" s="68">
        <v>85.25555848039393</v>
      </c>
      <c r="K41" s="68">
        <v>83.360801275628262</v>
      </c>
      <c r="L41" s="68">
        <v>78.84032912390731</v>
      </c>
      <c r="M41" s="84">
        <v>83.323433979470394</v>
      </c>
    </row>
    <row r="42" spans="1:13" ht="13">
      <c r="B42" s="26" t="s">
        <v>132</v>
      </c>
      <c r="C42" s="68">
        <v>84.649983031854035</v>
      </c>
      <c r="D42" s="68">
        <v>84.652806163775296</v>
      </c>
      <c r="E42" s="68">
        <v>87.575253472593317</v>
      </c>
      <c r="F42" s="68">
        <v>88.170887408204422</v>
      </c>
      <c r="G42" s="68">
        <v>85.385909293590615</v>
      </c>
      <c r="H42" s="68">
        <v>86.25003609268866</v>
      </c>
      <c r="I42" s="68">
        <v>86.31061909687665</v>
      </c>
      <c r="J42" s="68">
        <v>85.823894865150919</v>
      </c>
      <c r="K42" s="68">
        <v>84.608201740049864</v>
      </c>
      <c r="L42" s="68">
        <v>80.803820731430108</v>
      </c>
      <c r="M42" s="84">
        <v>84.650714203902012</v>
      </c>
    </row>
    <row r="43" spans="1:13" ht="13">
      <c r="B43" s="26" t="s">
        <v>136</v>
      </c>
      <c r="C43" s="68">
        <v>91.507622103874724</v>
      </c>
      <c r="D43" s="68">
        <v>88.597108864751192</v>
      </c>
      <c r="E43" s="68">
        <v>90.620535173998022</v>
      </c>
      <c r="F43" s="68">
        <v>92.080984419589811</v>
      </c>
      <c r="G43" s="68">
        <v>90.470630886635846</v>
      </c>
      <c r="H43" s="68">
        <v>90.227118449091577</v>
      </c>
      <c r="I43" s="68">
        <v>90.850279494918667</v>
      </c>
      <c r="J43" s="68">
        <v>91.356182855477968</v>
      </c>
      <c r="K43" s="68">
        <v>88.792879051272507</v>
      </c>
      <c r="L43" s="68">
        <v>85.342479557644467</v>
      </c>
      <c r="M43" s="84">
        <v>89.283021298156385</v>
      </c>
    </row>
    <row r="44" spans="1:13" ht="13">
      <c r="B44" s="26" t="s">
        <v>137</v>
      </c>
      <c r="C44" s="68">
        <v>92.592290904436155</v>
      </c>
      <c r="D44" s="68">
        <v>91.414166687847583</v>
      </c>
      <c r="E44" s="68">
        <v>91.946861184283122</v>
      </c>
      <c r="F44" s="68">
        <v>94.404651251166257</v>
      </c>
      <c r="G44" s="68">
        <v>92.406544225404161</v>
      </c>
      <c r="H44" s="68">
        <v>92.856563544265612</v>
      </c>
      <c r="I44" s="68">
        <v>93.211308492481251</v>
      </c>
      <c r="J44" s="68">
        <v>93.910379142817661</v>
      </c>
      <c r="K44" s="68">
        <v>91.760367620153076</v>
      </c>
      <c r="L44" s="68">
        <v>89.573618877881671</v>
      </c>
      <c r="M44" s="84">
        <v>91.96591446219314</v>
      </c>
    </row>
    <row r="45" spans="1:13" ht="13">
      <c r="B45" s="26" t="s">
        <v>138</v>
      </c>
      <c r="C45" s="68">
        <v>100</v>
      </c>
      <c r="D45" s="68">
        <v>100</v>
      </c>
      <c r="E45" s="68">
        <v>100</v>
      </c>
      <c r="F45" s="68">
        <v>100</v>
      </c>
      <c r="G45" s="68">
        <v>100</v>
      </c>
      <c r="H45" s="68">
        <v>100</v>
      </c>
      <c r="I45" s="68">
        <v>100</v>
      </c>
      <c r="J45" s="68">
        <v>100</v>
      </c>
      <c r="K45" s="68">
        <v>100</v>
      </c>
      <c r="L45" s="68">
        <v>100</v>
      </c>
      <c r="M45" s="84">
        <v>100</v>
      </c>
    </row>
    <row r="46" spans="1:13" ht="13">
      <c r="B46" s="26" t="s">
        <v>139</v>
      </c>
      <c r="C46" s="68">
        <v>102.9307756770914</v>
      </c>
      <c r="D46" s="68">
        <v>103.6771967763582</v>
      </c>
      <c r="E46" s="68">
        <v>104.32496737265872</v>
      </c>
      <c r="F46" s="68">
        <v>102.62451165720847</v>
      </c>
      <c r="G46" s="68">
        <v>104.66651225106314</v>
      </c>
      <c r="H46" s="68">
        <v>103.34772981106111</v>
      </c>
      <c r="I46" s="68">
        <v>103.19819579753846</v>
      </c>
      <c r="J46" s="68">
        <v>102.86306666503252</v>
      </c>
      <c r="K46" s="68">
        <v>104.44274523800641</v>
      </c>
      <c r="L46" s="68">
        <v>104.07515245572831</v>
      </c>
      <c r="M46" s="84">
        <v>103.69831893798055</v>
      </c>
    </row>
    <row r="47" spans="1:13" ht="13">
      <c r="B47" s="26" t="s">
        <v>140</v>
      </c>
      <c r="C47" s="68">
        <v>104.0279631881575</v>
      </c>
      <c r="D47" s="68">
        <v>105.32744037095301</v>
      </c>
      <c r="E47" s="68">
        <v>105.13539465824945</v>
      </c>
      <c r="F47" s="68">
        <v>103.89956365807441</v>
      </c>
      <c r="G47" s="68">
        <v>106.31326212623597</v>
      </c>
      <c r="H47" s="68">
        <v>105.31239055517705</v>
      </c>
      <c r="I47" s="68">
        <v>105.13034560771982</v>
      </c>
      <c r="J47" s="68">
        <v>104.05448457163205</v>
      </c>
      <c r="K47" s="68">
        <v>106.9373907503882</v>
      </c>
      <c r="L47" s="68">
        <v>105.98982278694874</v>
      </c>
      <c r="M47" s="84">
        <v>105.34783348319831</v>
      </c>
    </row>
    <row r="48" spans="1:13" ht="13">
      <c r="B48" s="26" t="s">
        <v>141</v>
      </c>
      <c r="C48" s="68">
        <v>103.9430564019444</v>
      </c>
      <c r="D48" s="68">
        <v>103.22668745490451</v>
      </c>
      <c r="E48" s="68">
        <v>104.49937616704091</v>
      </c>
      <c r="F48" s="68">
        <v>103.44167839365701</v>
      </c>
      <c r="G48" s="68">
        <v>104.40461283595485</v>
      </c>
      <c r="H48" s="68">
        <v>104.56285781841729</v>
      </c>
      <c r="I48" s="68">
        <v>104.34424091771859</v>
      </c>
      <c r="J48" s="68">
        <v>103.63507014234811</v>
      </c>
      <c r="K48" s="68">
        <v>104.57346542252429</v>
      </c>
      <c r="L48" s="68">
        <v>106.3846437595793</v>
      </c>
      <c r="M48" s="84">
        <v>104.57085506534457</v>
      </c>
    </row>
    <row r="49" spans="1:13" ht="13">
      <c r="B49" s="26" t="s">
        <v>142</v>
      </c>
      <c r="C49" s="68">
        <v>109.54981065182326</v>
      </c>
      <c r="D49" s="68">
        <v>105.21582637616483</v>
      </c>
      <c r="E49" s="68">
        <v>107.39339494903732</v>
      </c>
      <c r="F49" s="68">
        <v>106.31200511761665</v>
      </c>
      <c r="G49" s="68">
        <v>108.24731143973111</v>
      </c>
      <c r="H49" s="68">
        <v>106.3634199866585</v>
      </c>
      <c r="I49" s="68">
        <v>108.97532558712699</v>
      </c>
      <c r="J49" s="68">
        <v>104.50561150114055</v>
      </c>
      <c r="K49" s="68">
        <v>107.47046045617097</v>
      </c>
      <c r="L49" s="68">
        <v>109.87349073943713</v>
      </c>
      <c r="M49" s="84">
        <v>107.70093435125683</v>
      </c>
    </row>
    <row r="50" spans="1:13" ht="13">
      <c r="B50" s="26" t="s">
        <v>143</v>
      </c>
      <c r="C50" s="68">
        <v>110.62467759827427</v>
      </c>
      <c r="D50" s="68">
        <v>106.3728657457834</v>
      </c>
      <c r="E50" s="68">
        <v>107.95926084576507</v>
      </c>
      <c r="F50" s="68">
        <v>107.29963728784466</v>
      </c>
      <c r="G50" s="68">
        <v>109.2832097748943</v>
      </c>
      <c r="H50" s="68">
        <v>107.23177211377744</v>
      </c>
      <c r="I50" s="68">
        <v>109.48779841810772</v>
      </c>
      <c r="J50" s="68">
        <v>105.09309861039696</v>
      </c>
      <c r="K50" s="68">
        <v>108.92928604618814</v>
      </c>
      <c r="L50" s="68">
        <v>112.28989128565875</v>
      </c>
      <c r="M50" s="84">
        <v>109.02763882862664</v>
      </c>
    </row>
    <row r="51" spans="1:13" ht="13">
      <c r="B51" s="26" t="s">
        <v>124</v>
      </c>
      <c r="C51" s="68">
        <v>111.27362259248561</v>
      </c>
      <c r="D51" s="68">
        <v>107.18768781572302</v>
      </c>
      <c r="E51" s="68">
        <v>107.75554441587202</v>
      </c>
      <c r="F51" s="68">
        <v>107.80646786183001</v>
      </c>
      <c r="G51" s="68">
        <v>109.89198750815376</v>
      </c>
      <c r="H51" s="68">
        <v>107.24461077425357</v>
      </c>
      <c r="I51" s="68">
        <v>109.72222738520452</v>
      </c>
      <c r="J51" s="68">
        <v>105.99191216812908</v>
      </c>
      <c r="K51" s="68">
        <v>109.96069547561282</v>
      </c>
      <c r="L51" s="68">
        <v>113.70254446655277</v>
      </c>
      <c r="M51" s="84">
        <v>109.83700132913938</v>
      </c>
    </row>
    <row r="52" spans="1:13" ht="13">
      <c r="B52" s="26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84"/>
    </row>
    <row r="53" spans="1:13" ht="13">
      <c r="A53" s="5">
        <v>2023</v>
      </c>
      <c r="B53" s="26" t="s">
        <v>125</v>
      </c>
      <c r="C53" s="68">
        <v>110.65249299129842</v>
      </c>
      <c r="D53" s="68">
        <v>106.46013441426949</v>
      </c>
      <c r="E53" s="68">
        <v>107.99185915396257</v>
      </c>
      <c r="F53" s="68">
        <v>107.34813585191604</v>
      </c>
      <c r="G53" s="68">
        <v>109.29931568321598</v>
      </c>
      <c r="H53" s="68">
        <v>107.28396333228365</v>
      </c>
      <c r="I53" s="68">
        <v>109.57802935681532</v>
      </c>
      <c r="J53" s="68">
        <v>105.1478355791038</v>
      </c>
      <c r="K53" s="68">
        <v>109.01495678227393</v>
      </c>
      <c r="L53" s="68">
        <v>112.53040177460672</v>
      </c>
      <c r="M53" s="84">
        <v>109.1280672137937</v>
      </c>
    </row>
    <row r="54" spans="1:13" ht="13">
      <c r="B54" s="26" t="s">
        <v>129</v>
      </c>
      <c r="C54" s="68">
        <v>106.51900548177571</v>
      </c>
      <c r="D54" s="68">
        <v>101.57483924513244</v>
      </c>
      <c r="E54" s="68">
        <v>102.37216737657958</v>
      </c>
      <c r="F54" s="68">
        <v>103.99841106455804</v>
      </c>
      <c r="G54" s="68">
        <v>106.0753398632699</v>
      </c>
      <c r="H54" s="68">
        <v>103.22611763901321</v>
      </c>
      <c r="I54" s="68">
        <v>104.66034322682646</v>
      </c>
      <c r="J54" s="68">
        <v>100.93871466018962</v>
      </c>
      <c r="K54" s="68">
        <v>103.46714109269773</v>
      </c>
      <c r="L54" s="68">
        <v>105.71573343978864</v>
      </c>
      <c r="M54" s="84">
        <v>104.13239376390003</v>
      </c>
    </row>
    <row r="55" spans="1:13" ht="13">
      <c r="B55" s="26" t="s">
        <v>132</v>
      </c>
      <c r="C55" s="68">
        <v>106.38553597837799</v>
      </c>
      <c r="D55" s="68">
        <v>100.7521125739169</v>
      </c>
      <c r="E55" s="68">
        <v>101.81024326856003</v>
      </c>
      <c r="F55" s="68">
        <v>103.46633488259616</v>
      </c>
      <c r="G55" s="68">
        <v>105.6193008529015</v>
      </c>
      <c r="H55" s="68">
        <v>102.5643078061115</v>
      </c>
      <c r="I55" s="68">
        <v>104.07110212496829</v>
      </c>
      <c r="J55" s="68">
        <v>100.22568707283337</v>
      </c>
      <c r="K55" s="68">
        <v>102.83833949174971</v>
      </c>
      <c r="L55" s="68">
        <v>105.512250092229</v>
      </c>
      <c r="M55" s="84">
        <v>103.65613347599562</v>
      </c>
    </row>
    <row r="56" spans="1:13" ht="13">
      <c r="B56" s="26" t="s">
        <v>136</v>
      </c>
      <c r="C56" s="68">
        <v>106.22829173704193</v>
      </c>
      <c r="D56" s="68">
        <v>100.56242987051797</v>
      </c>
      <c r="E56" s="68">
        <v>101.53925806490885</v>
      </c>
      <c r="F56" s="68">
        <v>103.22179951992969</v>
      </c>
      <c r="G56" s="68">
        <v>105.41205525181371</v>
      </c>
      <c r="H56" s="68">
        <v>102.33706228826733</v>
      </c>
      <c r="I56" s="68">
        <v>103.79447774003401</v>
      </c>
      <c r="J56" s="68">
        <v>100.01271599059802</v>
      </c>
      <c r="K56" s="68">
        <v>102.30167301170007</v>
      </c>
      <c r="L56" s="68">
        <v>105.35837195005445</v>
      </c>
      <c r="M56" s="84">
        <v>103.41981616394837</v>
      </c>
    </row>
    <row r="57" spans="1:13" ht="13">
      <c r="B57" s="26" t="s">
        <v>137</v>
      </c>
      <c r="C57" s="68">
        <v>106.19541421604566</v>
      </c>
      <c r="D57" s="68">
        <v>100.37724920132385</v>
      </c>
      <c r="E57" s="68">
        <v>101.34590569095556</v>
      </c>
      <c r="F57" s="68">
        <v>103.04541729320961</v>
      </c>
      <c r="G57" s="68">
        <v>105.25821233691887</v>
      </c>
      <c r="H57" s="68">
        <v>102.0529592076323</v>
      </c>
      <c r="I57" s="68">
        <v>103.47867742478367</v>
      </c>
      <c r="J57" s="68">
        <v>99.871067202672421</v>
      </c>
      <c r="K57" s="68">
        <v>102.00817238132042</v>
      </c>
      <c r="L57" s="68">
        <v>105.26320564131589</v>
      </c>
      <c r="M57" s="84">
        <v>103.25690364047722</v>
      </c>
    </row>
    <row r="58" spans="1:13" ht="13">
      <c r="B58" s="26" t="s">
        <v>138</v>
      </c>
      <c r="C58" s="68">
        <v>106.16259052001837</v>
      </c>
      <c r="D58" s="68">
        <v>100.19645164828539</v>
      </c>
      <c r="E58" s="68">
        <v>101.21747590673847</v>
      </c>
      <c r="F58" s="68">
        <v>97.914615257348458</v>
      </c>
      <c r="G58" s="68">
        <v>105.11179476846158</v>
      </c>
      <c r="H58" s="68">
        <v>101.9823960359921</v>
      </c>
      <c r="I58" s="68">
        <v>103.35596248462399</v>
      </c>
      <c r="J58" s="68">
        <v>99.737322426517977</v>
      </c>
      <c r="K58" s="68">
        <v>101.83511201510342</v>
      </c>
      <c r="L58" s="68">
        <v>105.26067129119936</v>
      </c>
      <c r="M58" s="84">
        <v>102.68442654612871</v>
      </c>
    </row>
    <row r="59" spans="1:13" ht="13">
      <c r="B59" s="26" t="s">
        <v>139</v>
      </c>
      <c r="C59" s="68">
        <v>106.16196044822989</v>
      </c>
      <c r="D59" s="68">
        <v>99.707930364953441</v>
      </c>
      <c r="E59" s="68">
        <v>100.35641134860985</v>
      </c>
      <c r="F59" s="68">
        <v>101.92191083947812</v>
      </c>
      <c r="G59" s="68">
        <v>105.02349895037743</v>
      </c>
      <c r="H59" s="68">
        <v>101.64174671308015</v>
      </c>
      <c r="I59" s="68">
        <v>102.76025587286468</v>
      </c>
      <c r="J59" s="68">
        <v>99.278143551586993</v>
      </c>
      <c r="K59" s="68">
        <v>101.29069279236595</v>
      </c>
      <c r="L59" s="68">
        <v>105.26829415487488</v>
      </c>
      <c r="M59" s="84">
        <v>102.80391993979534</v>
      </c>
    </row>
    <row r="60" spans="1:13" ht="13">
      <c r="B60" s="26" t="s">
        <v>140</v>
      </c>
      <c r="C60" s="68">
        <v>106.18354651724174</v>
      </c>
      <c r="D60" s="68">
        <v>99.707174968582819</v>
      </c>
      <c r="E60" s="68">
        <v>100.36884602786459</v>
      </c>
      <c r="F60" s="68">
        <v>101.95973922667605</v>
      </c>
      <c r="G60" s="68">
        <v>105.0018717926208</v>
      </c>
      <c r="H60" s="68">
        <v>101.66146615890229</v>
      </c>
      <c r="I60" s="68">
        <v>102.71627109260714</v>
      </c>
      <c r="J60" s="68">
        <v>99.202626802477567</v>
      </c>
      <c r="K60" s="68">
        <v>101.29382727288282</v>
      </c>
      <c r="L60" s="68">
        <v>105.30197025661784</v>
      </c>
      <c r="M60" s="84">
        <v>102.80770137788102</v>
      </c>
    </row>
    <row r="61" spans="1:13" ht="13">
      <c r="B61" s="26" t="s">
        <v>141</v>
      </c>
      <c r="C61" s="68">
        <v>106.17950959606992</v>
      </c>
      <c r="D61" s="68">
        <v>99.960919062214074</v>
      </c>
      <c r="E61" s="68">
        <v>100.71306526795966</v>
      </c>
      <c r="F61" s="68">
        <v>102.0952068605563</v>
      </c>
      <c r="G61" s="68">
        <v>105.34696645058452</v>
      </c>
      <c r="H61" s="68">
        <v>102.20871265397325</v>
      </c>
      <c r="I61" s="68">
        <v>103.24082297964814</v>
      </c>
      <c r="J61" s="68">
        <v>99.639129328128504</v>
      </c>
      <c r="K61" s="68">
        <v>101.3452226491915</v>
      </c>
      <c r="L61" s="68">
        <v>105.55852518020711</v>
      </c>
      <c r="M61" s="84">
        <v>103.06012730003592</v>
      </c>
    </row>
    <row r="62" spans="1:13" ht="13">
      <c r="B62" s="26" t="s">
        <v>142</v>
      </c>
      <c r="C62" s="68">
        <v>105.97743798644635</v>
      </c>
      <c r="D62" s="68">
        <v>100.12401726173591</v>
      </c>
      <c r="E62" s="68">
        <v>100.58268878361262</v>
      </c>
      <c r="F62" s="68">
        <v>103.2663266008682</v>
      </c>
      <c r="G62" s="68">
        <v>104.79493827735773</v>
      </c>
      <c r="H62" s="68">
        <v>104.30625611804717</v>
      </c>
      <c r="I62" s="68">
        <v>104.4727876944189</v>
      </c>
      <c r="J62" s="68">
        <v>100.85295669899529</v>
      </c>
      <c r="K62" s="68">
        <v>102.98875368450514</v>
      </c>
      <c r="L62" s="68">
        <v>106.94274720411036</v>
      </c>
      <c r="M62" s="84">
        <v>103.89669450979403</v>
      </c>
    </row>
    <row r="63" spans="1:13" ht="13">
      <c r="B63" s="26" t="s">
        <v>143</v>
      </c>
      <c r="C63" s="68">
        <v>107.09798249650694</v>
      </c>
      <c r="D63" s="68">
        <v>100.62198718065683</v>
      </c>
      <c r="E63" s="68">
        <v>101.00221673050297</v>
      </c>
      <c r="F63" s="68">
        <v>103.84199172879354</v>
      </c>
      <c r="G63" s="68">
        <v>105.61444918102868</v>
      </c>
      <c r="H63" s="68">
        <v>105.05829512420706</v>
      </c>
      <c r="I63" s="68">
        <v>105.58157390269361</v>
      </c>
      <c r="J63" s="68">
        <v>101.97456981914674</v>
      </c>
      <c r="K63" s="68">
        <v>103.96700629403661</v>
      </c>
      <c r="L63" s="68">
        <v>108.01311886256765</v>
      </c>
      <c r="M63" s="84">
        <v>104.78562767344147</v>
      </c>
    </row>
    <row r="64" spans="1:13" ht="13">
      <c r="B64" s="26" t="s">
        <v>124</v>
      </c>
      <c r="C64" s="68">
        <v>109.12431004360306</v>
      </c>
      <c r="D64" s="68">
        <v>102.3781836648497</v>
      </c>
      <c r="E64" s="68">
        <v>102.1975320585</v>
      </c>
      <c r="F64" s="68">
        <v>104.99301490560218</v>
      </c>
      <c r="G64" s="68">
        <v>108.81262470875018</v>
      </c>
      <c r="H64" s="68">
        <v>107.27923483686372</v>
      </c>
      <c r="I64" s="68">
        <v>107.46304999517932</v>
      </c>
      <c r="J64" s="68">
        <v>103.74620283635424</v>
      </c>
      <c r="K64" s="68">
        <v>106.45425997093119</v>
      </c>
      <c r="L64" s="68">
        <v>107.89586821104339</v>
      </c>
      <c r="M64" s="84">
        <v>106.26648833990079</v>
      </c>
    </row>
    <row r="65" spans="1:13" ht="13">
      <c r="B65" s="26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84"/>
    </row>
    <row r="66" spans="1:13" ht="13">
      <c r="A66" s="5">
        <v>2024</v>
      </c>
      <c r="B66" s="26" t="s">
        <v>125</v>
      </c>
      <c r="C66" s="68">
        <v>106.44051326034057</v>
      </c>
      <c r="D66" s="68">
        <v>102.9065146148495</v>
      </c>
      <c r="E66" s="68">
        <v>101.01754020489048</v>
      </c>
      <c r="F66" s="68">
        <v>107.9490242437448</v>
      </c>
      <c r="G66" s="68">
        <v>108.15251477971985</v>
      </c>
      <c r="H66" s="68">
        <v>109.01192371490507</v>
      </c>
      <c r="I66" s="68">
        <v>107.71545673345238</v>
      </c>
      <c r="J66" s="68">
        <v>102.76859234666338</v>
      </c>
      <c r="K66" s="68">
        <v>107.09887773089415</v>
      </c>
      <c r="L66" s="68">
        <v>106.73823901318252</v>
      </c>
      <c r="M66" s="84">
        <v>105.98017902476224</v>
      </c>
    </row>
    <row r="67" spans="1:13" ht="13">
      <c r="B67" s="26" t="s">
        <v>129</v>
      </c>
      <c r="C67" s="68">
        <v>106.42266771846262</v>
      </c>
      <c r="D67" s="68">
        <v>102.35596010450249</v>
      </c>
      <c r="E67" s="68">
        <v>100.71274073235723</v>
      </c>
      <c r="F67" s="68">
        <v>107.39969288753699</v>
      </c>
      <c r="G67" s="68">
        <v>108.27429204461835</v>
      </c>
      <c r="H67" s="68">
        <v>108.68112345397302</v>
      </c>
      <c r="I67" s="68">
        <v>107.6554836714095</v>
      </c>
      <c r="J67" s="68">
        <v>102.35468646749908</v>
      </c>
      <c r="K67" s="68">
        <v>106.84510047874591</v>
      </c>
      <c r="L67" s="68">
        <v>106.78882201047325</v>
      </c>
      <c r="M67" s="84">
        <v>105.7859567533492</v>
      </c>
    </row>
    <row r="68" spans="1:13" ht="13">
      <c r="B68" s="26" t="s">
        <v>132</v>
      </c>
      <c r="C68" s="68">
        <v>106.38009869290335</v>
      </c>
      <c r="D68" s="68">
        <v>102.54980685285669</v>
      </c>
      <c r="E68" s="68">
        <v>100.82490125598441</v>
      </c>
      <c r="F68" s="68">
        <v>107.39402125643628</v>
      </c>
      <c r="G68" s="68">
        <v>108.45341228047795</v>
      </c>
      <c r="H68" s="68">
        <v>108.45079418244394</v>
      </c>
      <c r="I68" s="68">
        <v>107.85888171253087</v>
      </c>
      <c r="J68" s="68">
        <v>102.32102266511839</v>
      </c>
      <c r="K68" s="68">
        <v>107.29575942306066</v>
      </c>
      <c r="L68" s="68">
        <v>107.15378943479672</v>
      </c>
      <c r="M68" s="84">
        <v>105.96253019265957</v>
      </c>
    </row>
    <row r="69" spans="1:13" ht="13">
      <c r="B69" s="26" t="s">
        <v>136</v>
      </c>
      <c r="C69" s="68">
        <v>108.73159251443531</v>
      </c>
      <c r="D69" s="68">
        <v>103.72525935916781</v>
      </c>
      <c r="E69" s="68">
        <v>102.68061464738274</v>
      </c>
      <c r="F69" s="68">
        <v>108.90584363682638</v>
      </c>
      <c r="G69" s="68">
        <v>110.54425058983014</v>
      </c>
      <c r="H69" s="68">
        <v>109.58777490915587</v>
      </c>
      <c r="I69" s="68">
        <v>107.63276802205533</v>
      </c>
      <c r="J69" s="68">
        <v>102.40840182839393</v>
      </c>
      <c r="K69" s="68">
        <v>107.53647944499376</v>
      </c>
      <c r="L69" s="68">
        <v>106.82519633212097</v>
      </c>
      <c r="M69" s="84">
        <v>106.75976006356467</v>
      </c>
    </row>
    <row r="70" spans="1:13" ht="13">
      <c r="B70" s="26" t="s">
        <v>137</v>
      </c>
      <c r="C70" s="68">
        <v>108.86541051714018</v>
      </c>
      <c r="D70" s="68">
        <v>103.79594799826216</v>
      </c>
      <c r="E70" s="68">
        <v>102.81423272051109</v>
      </c>
      <c r="F70" s="68">
        <v>108.9760627346861</v>
      </c>
      <c r="G70" s="68">
        <v>110.71469925696076</v>
      </c>
      <c r="H70" s="68">
        <v>109.76481459674332</v>
      </c>
      <c r="I70" s="68">
        <v>107.7044727813914</v>
      </c>
      <c r="J70" s="68">
        <v>102.45119413683989</v>
      </c>
      <c r="K70" s="68">
        <v>107.67353266604184</v>
      </c>
      <c r="L70" s="68">
        <v>106.87884170357282</v>
      </c>
      <c r="M70" s="84">
        <v>106.85435620587737</v>
      </c>
    </row>
    <row r="71" spans="1:13" ht="13">
      <c r="B71" s="26" t="s">
        <v>138</v>
      </c>
      <c r="C71" s="68">
        <v>108.4788833133095</v>
      </c>
      <c r="D71" s="68">
        <v>103.3686541255574</v>
      </c>
      <c r="E71" s="68">
        <v>102.32350605903937</v>
      </c>
      <c r="F71" s="68">
        <v>108.47442728767497</v>
      </c>
      <c r="G71" s="68">
        <v>109.99630975038227</v>
      </c>
      <c r="H71" s="68">
        <v>109.31500774997228</v>
      </c>
      <c r="I71" s="68">
        <v>107.60480658542899</v>
      </c>
      <c r="J71" s="68">
        <v>102.01575974443523</v>
      </c>
      <c r="K71" s="68">
        <v>107.56701171585124</v>
      </c>
      <c r="L71" s="68">
        <v>106.86874925101213</v>
      </c>
      <c r="M71" s="84">
        <v>106.54463499018379</v>
      </c>
    </row>
    <row r="72" spans="1:13" ht="13">
      <c r="B72" s="26" t="s">
        <v>139</v>
      </c>
      <c r="C72" s="68">
        <v>108.4501512841382</v>
      </c>
      <c r="D72" s="68">
        <v>103.48656176269714</v>
      </c>
      <c r="E72" s="68">
        <v>102.54689982936856</v>
      </c>
      <c r="F72" s="68">
        <v>108.39915203016299</v>
      </c>
      <c r="G72" s="68">
        <v>109.68516242940525</v>
      </c>
      <c r="H72" s="68">
        <v>108.99371507192312</v>
      </c>
      <c r="I72" s="68">
        <v>107.54650719475896</v>
      </c>
      <c r="J72" s="68">
        <v>102.04201675186683</v>
      </c>
      <c r="K72" s="68">
        <v>107.60558176189112</v>
      </c>
      <c r="L72" s="68">
        <v>106.68756404843562</v>
      </c>
      <c r="M72" s="84">
        <v>106.47854396085891</v>
      </c>
    </row>
    <row r="73" spans="1:13" ht="13">
      <c r="B73" s="26" t="s">
        <v>140</v>
      </c>
      <c r="C73" s="68">
        <v>108.53932221214797</v>
      </c>
      <c r="D73" s="68">
        <v>103.6467094883721</v>
      </c>
      <c r="E73" s="68">
        <v>102.69327491200133</v>
      </c>
      <c r="F73" s="68">
        <v>108.61292398746032</v>
      </c>
      <c r="G73" s="68">
        <v>109.86448841827048</v>
      </c>
      <c r="H73" s="68">
        <v>109.3104021361105</v>
      </c>
      <c r="I73" s="68">
        <v>107.68093124540395</v>
      </c>
      <c r="J73" s="68">
        <v>102.19435257095036</v>
      </c>
      <c r="K73" s="68">
        <v>107.77095895102957</v>
      </c>
      <c r="L73" s="68">
        <v>106.88016683487199</v>
      </c>
      <c r="M73" s="84">
        <v>106.64898085989198</v>
      </c>
    </row>
    <row r="74" spans="1:13" ht="13">
      <c r="B74" s="26" t="s">
        <v>141</v>
      </c>
      <c r="C74" s="68">
        <v>108.82275721571065</v>
      </c>
      <c r="D74" s="68">
        <v>104.59273586870364</v>
      </c>
      <c r="E74" s="68">
        <v>103.42893838087147</v>
      </c>
      <c r="F74" s="68">
        <v>109.38266524380282</v>
      </c>
      <c r="G74" s="68">
        <v>110.9712154591347</v>
      </c>
      <c r="H74" s="68">
        <v>109.99039504394585</v>
      </c>
      <c r="I74" s="68">
        <v>108.34693699091115</v>
      </c>
      <c r="J74" s="68">
        <v>103.04896525815795</v>
      </c>
      <c r="K74" s="68">
        <v>108.67573613592148</v>
      </c>
      <c r="L74" s="68">
        <v>107.59126892075543</v>
      </c>
      <c r="M74" s="84">
        <v>107.42223036248866</v>
      </c>
    </row>
    <row r="75" spans="1:13" ht="13">
      <c r="B75" s="26" t="s">
        <v>142</v>
      </c>
      <c r="C75" s="68">
        <v>109.74632296665094</v>
      </c>
      <c r="D75" s="68">
        <v>105.85409007165609</v>
      </c>
      <c r="E75" s="68">
        <v>104.03280080026046</v>
      </c>
      <c r="F75" s="68">
        <v>110.00336930861056</v>
      </c>
      <c r="G75" s="68">
        <v>110.91393218139228</v>
      </c>
      <c r="H75" s="68">
        <v>110.32830713935651</v>
      </c>
      <c r="I75" s="68">
        <v>109.36251268095461</v>
      </c>
      <c r="J75" s="68">
        <v>103.81073270334686</v>
      </c>
      <c r="K75" s="68">
        <v>109.74519513626107</v>
      </c>
      <c r="L75" s="68">
        <v>108.11207996243152</v>
      </c>
      <c r="M75" s="84">
        <v>108.12606030608302</v>
      </c>
    </row>
    <row r="76" spans="1:13" ht="13">
      <c r="B76" s="26" t="s">
        <v>143</v>
      </c>
      <c r="C76" s="68">
        <v>110.0721321582644</v>
      </c>
      <c r="D76" s="68">
        <v>104.26604473321521</v>
      </c>
      <c r="E76" s="68">
        <v>103.84201588358636</v>
      </c>
      <c r="F76" s="68">
        <v>110.34623707322174</v>
      </c>
      <c r="G76" s="68">
        <v>111.34752348304063</v>
      </c>
      <c r="H76" s="68">
        <v>110.90113660636547</v>
      </c>
      <c r="I76" s="68">
        <v>109.81148196256554</v>
      </c>
      <c r="J76" s="68">
        <v>103.99796145474838</v>
      </c>
      <c r="K76" s="68">
        <v>110.10613242971397</v>
      </c>
      <c r="L76" s="68">
        <v>108.38870343295063</v>
      </c>
      <c r="M76" s="84">
        <v>108.21872517082895</v>
      </c>
    </row>
    <row r="77" spans="1:13" ht="13">
      <c r="B77" s="26" t="s">
        <v>124</v>
      </c>
      <c r="C77" s="68">
        <v>110.30337160117328</v>
      </c>
      <c r="D77" s="68">
        <v>104.62438057347966</v>
      </c>
      <c r="E77" s="68">
        <v>104.45401159233174</v>
      </c>
      <c r="F77" s="68">
        <v>110.86636946581392</v>
      </c>
      <c r="G77" s="68">
        <v>111.84925757528637</v>
      </c>
      <c r="H77" s="68">
        <v>111.57342623567581</v>
      </c>
      <c r="I77" s="68">
        <v>110.17896370605126</v>
      </c>
      <c r="J77" s="68">
        <v>105.41553745931027</v>
      </c>
      <c r="K77" s="68">
        <v>111.77729450081992</v>
      </c>
      <c r="L77" s="68">
        <v>108.8666179181113</v>
      </c>
      <c r="M77" s="84">
        <v>108.90520806015847</v>
      </c>
    </row>
    <row r="79" spans="1:13" ht="13">
      <c r="A79" s="5">
        <v>2025</v>
      </c>
      <c r="B79" s="26" t="s">
        <v>125</v>
      </c>
      <c r="C79" s="68">
        <v>121.33981210684077</v>
      </c>
      <c r="D79" s="68">
        <v>117.7212380134751</v>
      </c>
      <c r="E79" s="68">
        <v>113.5609994472007</v>
      </c>
      <c r="F79" s="68">
        <v>121.8449618897565</v>
      </c>
      <c r="G79" s="68">
        <v>125.53159556408858</v>
      </c>
      <c r="H79" s="68">
        <v>124.19750128483847</v>
      </c>
      <c r="I79" s="68">
        <v>127.2281637595724</v>
      </c>
      <c r="J79" s="68">
        <v>117.17648493418979</v>
      </c>
      <c r="K79" s="68">
        <v>123.81713598920769</v>
      </c>
      <c r="L79" s="68">
        <v>122.32606474772331</v>
      </c>
      <c r="M79" s="84">
        <v>121.42997534589729</v>
      </c>
    </row>
    <row r="80" spans="1:13" ht="13">
      <c r="B80" s="26" t="s">
        <v>129</v>
      </c>
      <c r="C80" s="68">
        <v>121.46136905881096</v>
      </c>
      <c r="D80" s="68">
        <v>117.75387472538907</v>
      </c>
      <c r="E80" s="68">
        <v>114.01353334170652</v>
      </c>
      <c r="F80" s="68">
        <v>122.18670883225346</v>
      </c>
      <c r="G80" s="68">
        <v>125.95777587859216</v>
      </c>
      <c r="H80" s="68">
        <v>124.79385582450865</v>
      </c>
      <c r="I80" s="68">
        <v>127.55625174054144</v>
      </c>
      <c r="J80" s="68">
        <v>117.60450937502475</v>
      </c>
      <c r="K80" s="68">
        <v>123.86855283527188</v>
      </c>
      <c r="L80" s="68">
        <v>122.71597491364403</v>
      </c>
      <c r="M80" s="84">
        <v>121.72810298700831</v>
      </c>
    </row>
    <row r="81" spans="1:17" ht="13">
      <c r="B81" s="26" t="s">
        <v>132</v>
      </c>
      <c r="C81" s="68">
        <v>121.63068128354173</v>
      </c>
      <c r="D81" s="68">
        <v>118.00431698219863</v>
      </c>
      <c r="E81" s="68">
        <v>114.21783046871744</v>
      </c>
      <c r="F81" s="68">
        <v>122.38459829896975</v>
      </c>
      <c r="G81" s="68">
        <v>126.04669842165055</v>
      </c>
      <c r="H81" s="68">
        <v>124.83756160384077</v>
      </c>
      <c r="I81" s="68">
        <v>128.27990080067306</v>
      </c>
      <c r="J81" s="68">
        <v>117.57173466174854</v>
      </c>
      <c r="K81" s="68">
        <v>124.09289101354345</v>
      </c>
      <c r="L81" s="68">
        <v>122.71992765240527</v>
      </c>
      <c r="M81" s="84">
        <v>121.87077100113281</v>
      </c>
    </row>
    <row r="82" spans="1:17" ht="13">
      <c r="B82" s="26" t="s">
        <v>136</v>
      </c>
      <c r="C82" s="68">
        <v>121.63634329888282</v>
      </c>
      <c r="D82" s="68">
        <v>118.13428577806378</v>
      </c>
      <c r="E82" s="68">
        <v>115.17536721513123</v>
      </c>
      <c r="F82" s="68">
        <v>122.81805668406106</v>
      </c>
      <c r="G82" s="68">
        <v>127.77444458080907</v>
      </c>
      <c r="H82" s="68">
        <v>126.43786628835848</v>
      </c>
      <c r="I82" s="68">
        <v>127.99242921450463</v>
      </c>
      <c r="J82" s="68">
        <v>117.95405074385462</v>
      </c>
      <c r="K82" s="68">
        <v>123.84322675425312</v>
      </c>
      <c r="L82" s="68">
        <v>122.37692824219624</v>
      </c>
      <c r="M82" s="84">
        <v>122.12157535067406</v>
      </c>
    </row>
    <row r="83" spans="1:17" ht="13">
      <c r="B83" s="26" t="s">
        <v>137</v>
      </c>
      <c r="C83" s="68">
        <v>121.44000131641027</v>
      </c>
      <c r="D83" s="68">
        <v>117.87458859537176</v>
      </c>
      <c r="E83" s="68">
        <v>114.45392525200177</v>
      </c>
      <c r="F83" s="68">
        <v>122.631552408727</v>
      </c>
      <c r="G83" s="68">
        <v>127.50602845367945</v>
      </c>
      <c r="H83" s="68">
        <v>126.61648175907274</v>
      </c>
      <c r="I83" s="68">
        <v>128.09352919063497</v>
      </c>
      <c r="J83" s="68">
        <v>117.43230370619919</v>
      </c>
      <c r="K83" s="68">
        <v>123.33237926585151</v>
      </c>
      <c r="L83" s="68">
        <v>121.82540295726781</v>
      </c>
      <c r="M83" s="84">
        <v>121.75632311296054</v>
      </c>
    </row>
    <row r="84" spans="1:17" ht="13">
      <c r="B84" s="26" t="s">
        <v>138</v>
      </c>
      <c r="C84" s="68">
        <v>121.12507314424229</v>
      </c>
      <c r="D84" s="68">
        <v>117.4088888722947</v>
      </c>
      <c r="E84" s="68">
        <v>114.20853467691479</v>
      </c>
      <c r="F84" s="68">
        <v>122.45459537688561</v>
      </c>
      <c r="G84" s="68">
        <v>127.26564419820548</v>
      </c>
      <c r="H84" s="68">
        <v>126.20165945339298</v>
      </c>
      <c r="I84" s="68">
        <v>127.82045177859744</v>
      </c>
      <c r="J84" s="68">
        <v>117.14871533146963</v>
      </c>
      <c r="K84" s="68">
        <v>122.84341421365112</v>
      </c>
      <c r="L84" s="68">
        <v>121.74386284362362</v>
      </c>
      <c r="M84" s="84">
        <v>121.48772331320528</v>
      </c>
    </row>
    <row r="85" spans="1:17" ht="13">
      <c r="B85" s="26" t="s">
        <v>139</v>
      </c>
      <c r="C85" s="68">
        <v>121.37274516383201</v>
      </c>
      <c r="D85" s="68">
        <v>117.31782767749901</v>
      </c>
      <c r="E85" s="68">
        <v>114.24861231464168</v>
      </c>
      <c r="F85" s="68">
        <v>123.9224188623819</v>
      </c>
      <c r="G85" s="68">
        <v>127.63688218145808</v>
      </c>
      <c r="H85" s="68">
        <v>126.5731141212447</v>
      </c>
      <c r="I85" s="68">
        <v>129.39842885150966</v>
      </c>
      <c r="J85" s="68">
        <v>117.12307003227164</v>
      </c>
      <c r="K85" s="68">
        <v>123.0817063992131</v>
      </c>
      <c r="L85" s="68">
        <v>121.80954113869917</v>
      </c>
      <c r="M85" s="84">
        <v>121.81010167601916</v>
      </c>
    </row>
    <row r="86" spans="1:17" ht="13">
      <c r="B86" s="26" t="s">
        <v>140</v>
      </c>
      <c r="C86" s="68">
        <v>121.28195939662207</v>
      </c>
      <c r="D86" s="68">
        <v>117.52239025397755</v>
      </c>
      <c r="E86" s="68">
        <v>114.38960371395579</v>
      </c>
      <c r="F86" s="68">
        <v>124.49398737948526</v>
      </c>
      <c r="G86" s="68">
        <v>127.76538054587711</v>
      </c>
      <c r="H86" s="68">
        <v>126.42070838637206</v>
      </c>
      <c r="I86" s="68">
        <v>129.32483025231718</v>
      </c>
      <c r="J86" s="68">
        <v>117.47700852860324</v>
      </c>
      <c r="K86" s="68">
        <v>122.75355734467038</v>
      </c>
      <c r="L86" s="68">
        <v>121.51668450018759</v>
      </c>
      <c r="M86" s="84">
        <v>121.81635273386324</v>
      </c>
    </row>
    <row r="87" spans="1:17" ht="13">
      <c r="B87" s="26" t="s">
        <v>141</v>
      </c>
      <c r="C87" s="68">
        <v>121.27214115142567</v>
      </c>
      <c r="D87" s="68">
        <v>117.6500170928292</v>
      </c>
      <c r="E87" s="68">
        <v>114.31153363137685</v>
      </c>
      <c r="F87" s="68">
        <v>124.55613095769174</v>
      </c>
      <c r="G87" s="68">
        <v>127.42831373446383</v>
      </c>
      <c r="H87" s="68">
        <v>126.54817772301719</v>
      </c>
      <c r="I87" s="68">
        <v>129.22205706518449</v>
      </c>
      <c r="J87" s="68">
        <v>117.34498390758613</v>
      </c>
      <c r="K87" s="68">
        <v>122.60962423511856</v>
      </c>
      <c r="L87" s="68">
        <v>121.51138846747449</v>
      </c>
      <c r="M87" s="84">
        <v>121.76794748961206</v>
      </c>
    </row>
    <row r="88" spans="1:17" ht="13">
      <c r="B88" s="26" t="s">
        <v>142</v>
      </c>
      <c r="C88" s="68">
        <v>121.17684958779201</v>
      </c>
      <c r="D88" s="68">
        <v>117.72687153866049</v>
      </c>
      <c r="E88" s="68">
        <v>114.3789472591755</v>
      </c>
      <c r="F88" s="68">
        <v>125.95597472707836</v>
      </c>
      <c r="G88" s="68">
        <v>127.60310384742633</v>
      </c>
      <c r="H88" s="68">
        <v>127.16272311441041</v>
      </c>
      <c r="I88" s="68">
        <v>129.511653110976</v>
      </c>
      <c r="J88" s="68">
        <v>118.2622952215289</v>
      </c>
      <c r="K88" s="68">
        <v>122.84582159124294</v>
      </c>
      <c r="L88" s="68">
        <v>121.93863532971177</v>
      </c>
      <c r="M88" s="84">
        <v>122.18223285211221</v>
      </c>
    </row>
    <row r="89" spans="1:17" ht="13">
      <c r="B89" s="26" t="s">
        <v>143</v>
      </c>
      <c r="C89" s="68">
        <v>121.24591333974604</v>
      </c>
      <c r="D89" s="68">
        <v>118.52771598820527</v>
      </c>
      <c r="E89" s="68">
        <v>114.33336800357625</v>
      </c>
      <c r="F89" s="68">
        <v>126.19767466739951</v>
      </c>
      <c r="G89" s="68">
        <v>127.61280476792074</v>
      </c>
      <c r="H89" s="68">
        <v>127.33049347801381</v>
      </c>
      <c r="I89" s="68">
        <v>129.8066809504864</v>
      </c>
      <c r="J89" s="68">
        <v>118.20642785285612</v>
      </c>
      <c r="K89" s="68">
        <v>123.06892103413016</v>
      </c>
      <c r="L89" s="68">
        <v>122.1230449236177</v>
      </c>
      <c r="M89" s="84">
        <v>122.38259749542136</v>
      </c>
    </row>
    <row r="90" spans="1:17" ht="13">
      <c r="B90" s="26" t="s">
        <v>124</v>
      </c>
      <c r="C90" s="68">
        <v>121.3966023088371</v>
      </c>
      <c r="D90" s="68">
        <v>118.7028560682629</v>
      </c>
      <c r="E90" s="68">
        <v>114.40854900065497</v>
      </c>
      <c r="F90" s="68">
        <v>126.10964234080282</v>
      </c>
      <c r="G90" s="68">
        <v>127.70982706601374</v>
      </c>
      <c r="H90" s="68">
        <v>127.28169830522012</v>
      </c>
      <c r="I90" s="68">
        <v>130.40729694680849</v>
      </c>
      <c r="J90" s="68">
        <v>118.33224305879587</v>
      </c>
      <c r="K90" s="68">
        <v>122.94290241026273</v>
      </c>
      <c r="L90" s="68">
        <v>121.9039267187277</v>
      </c>
      <c r="M90" s="84">
        <v>122.39441056264928</v>
      </c>
    </row>
    <row r="92" spans="1:17" ht="13">
      <c r="A92" s="5">
        <v>2026</v>
      </c>
      <c r="B92" s="26" t="s">
        <v>125</v>
      </c>
      <c r="C92" s="68">
        <v>121.27205869871659</v>
      </c>
      <c r="D92" s="68">
        <v>119.31869316294429</v>
      </c>
      <c r="E92" s="68">
        <v>115.07160480023126</v>
      </c>
      <c r="F92" s="68">
        <v>126.0678524865812</v>
      </c>
      <c r="G92" s="68">
        <v>128.20196191505516</v>
      </c>
      <c r="H92" s="68">
        <v>126.90523252899207</v>
      </c>
      <c r="I92" s="68">
        <v>130.32219009991715</v>
      </c>
      <c r="J92" s="68">
        <v>118.80181447553986</v>
      </c>
      <c r="K92" s="68">
        <v>123.90662316100648</v>
      </c>
      <c r="L92" s="68">
        <v>122.00208646183835</v>
      </c>
      <c r="M92" s="84">
        <v>122.69105914339305</v>
      </c>
      <c r="Q92" s="9" t="s">
        <v>198</v>
      </c>
    </row>
    <row r="93" spans="1:17" ht="13">
      <c r="B93" s="26" t="s">
        <v>129</v>
      </c>
      <c r="C93" s="68">
        <v>121.31042510786811</v>
      </c>
      <c r="D93" s="68">
        <v>119.0579416068926</v>
      </c>
      <c r="E93" s="68">
        <v>115.13699926197519</v>
      </c>
      <c r="F93" s="68">
        <v>126.31406703711058</v>
      </c>
      <c r="G93" s="68">
        <v>128.41391421649922</v>
      </c>
      <c r="H93" s="68">
        <v>127.44144660069139</v>
      </c>
      <c r="I93" s="68">
        <v>130.78558316822603</v>
      </c>
      <c r="J93" s="68">
        <v>118.78653943710341</v>
      </c>
      <c r="K93" s="68">
        <v>123.73421814723652</v>
      </c>
      <c r="L93" s="68">
        <v>122.36525901664251</v>
      </c>
      <c r="M93" s="84">
        <v>122.82472291739123</v>
      </c>
    </row>
    <row r="94" spans="1:17" ht="13">
      <c r="B94" s="26" t="s">
        <v>132</v>
      </c>
      <c r="C94" s="68">
        <v>122.26981549539013</v>
      </c>
      <c r="D94" s="68">
        <v>119.31901798144257</v>
      </c>
      <c r="E94" s="68">
        <v>115.49159090022086</v>
      </c>
      <c r="F94" s="68">
        <v>126.65366822706048</v>
      </c>
      <c r="G94" s="68">
        <v>128.91114933400479</v>
      </c>
      <c r="H94" s="68">
        <v>128.10206815451861</v>
      </c>
      <c r="I94" s="68">
        <v>131.51357948715099</v>
      </c>
      <c r="J94" s="68">
        <v>119.39993911107362</v>
      </c>
      <c r="K94" s="68">
        <v>124.85590996059899</v>
      </c>
      <c r="L94" s="68">
        <v>123.01642779472186</v>
      </c>
      <c r="M94" s="84">
        <v>123.45548454611207</v>
      </c>
    </row>
    <row r="95" spans="1:17">
      <c r="N95" s="7"/>
      <c r="O95" s="7"/>
    </row>
  </sheetData>
  <phoneticPr fontId="2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85D43-791E-41B1-B70B-CA54628A5FFB}">
  <dimension ref="A1:M94"/>
  <sheetViews>
    <sheetView zoomScaleNormal="100" workbookViewId="0">
      <pane xSplit="1" ySplit="4" topLeftCell="B87" activePane="bottomRight" state="frozen"/>
      <selection pane="topRight" activeCell="B1" sqref="B1"/>
      <selection pane="bottomLeft" activeCell="A5" sqref="A5"/>
      <selection pane="bottomRight" activeCell="Q101" sqref="Q101"/>
    </sheetView>
  </sheetViews>
  <sheetFormatPr baseColWidth="10" defaultColWidth="9.1640625" defaultRowHeight="11"/>
  <cols>
    <col min="1" max="1" width="6.5" style="5" customWidth="1"/>
    <col min="2" max="2" width="6.6640625" style="6" customWidth="1"/>
    <col min="3" max="3" width="9.1640625" style="7"/>
    <col min="4" max="4" width="10.1640625" style="7" customWidth="1"/>
    <col min="5" max="5" width="8.5" style="7" customWidth="1"/>
    <col min="6" max="7" width="9.1640625" style="7"/>
    <col min="8" max="8" width="6.5" style="7" customWidth="1"/>
    <col min="9" max="9" width="7.83203125" style="7" customWidth="1"/>
    <col min="10" max="11" width="8.83203125" style="7" customWidth="1"/>
    <col min="12" max="12" width="7.5" style="7" customWidth="1"/>
    <col min="13" max="13" width="8.1640625" style="7" customWidth="1"/>
    <col min="14" max="15" width="9.33203125" style="9" bestFit="1" customWidth="1"/>
    <col min="16" max="16384" width="9.1640625" style="9"/>
  </cols>
  <sheetData>
    <row r="1" spans="1:13" s="14" customFormat="1" ht="30">
      <c r="A1" s="10" t="s">
        <v>191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4" customFormat="1" ht="14.25" customHeight="1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9" customFormat="1" ht="24">
      <c r="A3" s="16"/>
      <c r="B3" s="17" t="s">
        <v>116</v>
      </c>
      <c r="C3" s="18" t="s">
        <v>178</v>
      </c>
      <c r="D3" s="18" t="s">
        <v>179</v>
      </c>
      <c r="E3" s="18" t="s">
        <v>180</v>
      </c>
      <c r="F3" s="18" t="s">
        <v>181</v>
      </c>
      <c r="G3" s="18" t="s">
        <v>182</v>
      </c>
      <c r="H3" s="18" t="s">
        <v>183</v>
      </c>
      <c r="I3" s="18" t="s">
        <v>184</v>
      </c>
      <c r="J3" s="18" t="s">
        <v>185</v>
      </c>
      <c r="K3" s="18" t="s">
        <v>186</v>
      </c>
      <c r="L3" s="18" t="s">
        <v>187</v>
      </c>
      <c r="M3" s="18" t="s">
        <v>188</v>
      </c>
    </row>
    <row r="4" spans="1:13" s="25" customFormat="1" ht="13">
      <c r="A4" s="20" t="s">
        <v>123</v>
      </c>
      <c r="B4" s="21"/>
      <c r="C4" s="22">
        <v>9.8422745807602183</v>
      </c>
      <c r="D4" s="22">
        <v>10.894182017738542</v>
      </c>
      <c r="E4" s="22">
        <v>5.8013393636696495</v>
      </c>
      <c r="F4" s="22">
        <v>9.4697004990615348</v>
      </c>
      <c r="G4" s="22">
        <v>9.4380970518606837</v>
      </c>
      <c r="H4" s="22">
        <v>3.9306172607832073</v>
      </c>
      <c r="I4" s="22">
        <v>4.872299227332971</v>
      </c>
      <c r="J4" s="22">
        <v>10.201977047323078</v>
      </c>
      <c r="K4" s="22">
        <v>11.206881140754717</v>
      </c>
      <c r="L4" s="22">
        <v>24.342631810715279</v>
      </c>
      <c r="M4" s="22">
        <f>SUM(C4:L4)</f>
        <v>99.999999999999886</v>
      </c>
    </row>
    <row r="5" spans="1:13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3">
      <c r="A6" s="5">
        <v>2019</v>
      </c>
      <c r="B6" s="26" t="s">
        <v>138</v>
      </c>
    </row>
    <row r="7" spans="1:13" ht="13">
      <c r="B7" s="26" t="s">
        <v>139</v>
      </c>
      <c r="C7" s="7">
        <f>'Provincial CPIs'!C7/'Provincial CPIs'!C6*100-100</f>
        <v>1.2087987943270662</v>
      </c>
      <c r="D7" s="7">
        <f>'Provincial CPIs'!D7/'Provincial CPIs'!D6*100-100</f>
        <v>2.7372080956870519</v>
      </c>
      <c r="E7" s="7">
        <f>'Provincial CPIs'!E7/'Provincial CPIs'!E6*100-100</f>
        <v>-3.3798559080819786</v>
      </c>
      <c r="F7" s="7">
        <f>'Provincial CPIs'!F7/'Provincial CPIs'!F6*100-100</f>
        <v>-3.3044908249620875</v>
      </c>
      <c r="G7" s="7">
        <f>'Provincial CPIs'!G7/'Provincial CPIs'!G6*100-100</f>
        <v>2.6008191416945436</v>
      </c>
      <c r="H7" s="7">
        <f>'Provincial CPIs'!H7/'Provincial CPIs'!H6*100-100</f>
        <v>0.53017523280955459</v>
      </c>
      <c r="I7" s="7">
        <f>'Provincial CPIs'!I7/'Provincial CPIs'!I6*100-100</f>
        <v>-0.97544138641931966</v>
      </c>
      <c r="J7" s="7">
        <f>'Provincial CPIs'!J7/'Provincial CPIs'!J6*100-100</f>
        <v>-0.24559058692410929</v>
      </c>
      <c r="K7" s="7">
        <f>'Provincial CPIs'!K7/'Provincial CPIs'!K6*100-100</f>
        <v>0.1520242084996255</v>
      </c>
      <c r="L7" s="7">
        <f>'Provincial CPIs'!L7/'Provincial CPIs'!L6*100-100</f>
        <v>-3.6182966814013753</v>
      </c>
      <c r="M7" s="7">
        <f>'Provincial CPIs'!M7/'Provincial CPIs'!M6*100-100</f>
        <v>-0.76185855787215928</v>
      </c>
    </row>
    <row r="8" spans="1:13" ht="13">
      <c r="B8" s="26" t="s">
        <v>140</v>
      </c>
      <c r="C8" s="7">
        <f>'Provincial CPIs'!C8/'Provincial CPIs'!C7*100-100</f>
        <v>-0.28005541734839312</v>
      </c>
      <c r="D8" s="7">
        <f>'Provincial CPIs'!D8/'Provincial CPIs'!D7*100-100</f>
        <v>1.0121159294834285</v>
      </c>
      <c r="E8" s="7">
        <f>'Provincial CPIs'!E8/'Provincial CPIs'!E7*100-100</f>
        <v>2.3142759672720246</v>
      </c>
      <c r="F8" s="7">
        <f>'Provincial CPIs'!F8/'Provincial CPIs'!F7*100-100</f>
        <v>-0.47799188785162983</v>
      </c>
      <c r="G8" s="7">
        <f>'Provincial CPIs'!G8/'Provincial CPIs'!G7*100-100</f>
        <v>0.33655434217484981</v>
      </c>
      <c r="H8" s="7">
        <f>'Provincial CPIs'!H8/'Provincial CPIs'!H7*100-100</f>
        <v>-2.6924314938332117</v>
      </c>
      <c r="I8" s="7">
        <f>'Provincial CPIs'!I8/'Provincial CPIs'!I7*100-100</f>
        <v>-2.0749053588141635</v>
      </c>
      <c r="J8" s="7">
        <f>'Provincial CPIs'!J8/'Provincial CPIs'!J7*100-100</f>
        <v>-2.8442900970207461</v>
      </c>
      <c r="K8" s="7">
        <f>'Provincial CPIs'!K8/'Provincial CPIs'!K7*100-100</f>
        <v>-3.9844185809803179</v>
      </c>
      <c r="L8" s="7">
        <f>'Provincial CPIs'!L8/'Provincial CPIs'!L7*100-100</f>
        <v>-3.2351968176015049</v>
      </c>
      <c r="M8" s="7">
        <f>'Provincial CPIs'!M8/'Provincial CPIs'!M7*100-100</f>
        <v>-1.5097821159566251</v>
      </c>
    </row>
    <row r="9" spans="1:13" ht="13">
      <c r="B9" s="26" t="s">
        <v>141</v>
      </c>
      <c r="C9" s="7">
        <f>'Provincial CPIs'!C9/'Provincial CPIs'!C8*100-100</f>
        <v>-17.464757356161044</v>
      </c>
      <c r="D9" s="7">
        <f>'Provincial CPIs'!D9/'Provincial CPIs'!D8*100-100</f>
        <v>-14.361357279375056</v>
      </c>
      <c r="E9" s="7">
        <f>'Provincial CPIs'!E9/'Provincial CPIs'!E8*100-100</f>
        <v>-10.986680966260849</v>
      </c>
      <c r="F9" s="7">
        <f>'Provincial CPIs'!F9/'Provincial CPIs'!F8*100-100</f>
        <v>-2.5709619139819324</v>
      </c>
      <c r="G9" s="7">
        <f>'Provincial CPIs'!G9/'Provincial CPIs'!G8*100-100</f>
        <v>-20.953998810949088</v>
      </c>
      <c r="H9" s="7">
        <f>'Provincial CPIs'!H9/'Provincial CPIs'!H8*100-100</f>
        <v>-5.0275644553254182</v>
      </c>
      <c r="I9" s="7">
        <f>'Provincial CPIs'!I9/'Provincial CPIs'!I8*100-100</f>
        <v>-3.2571682344441371</v>
      </c>
      <c r="J9" s="7">
        <f>'Provincial CPIs'!J9/'Provincial CPIs'!J8*100-100</f>
        <v>-15.712135732960292</v>
      </c>
      <c r="K9" s="7">
        <f>'Provincial CPIs'!K9/'Provincial CPIs'!K8*100-100</f>
        <v>-12.561900501267871</v>
      </c>
      <c r="L9" s="7">
        <f>'Provincial CPIs'!L9/'Provincial CPIs'!L8*100-100</f>
        <v>-24.229081635797598</v>
      </c>
      <c r="M9" s="7">
        <f>'Provincial CPIs'!M9/'Provincial CPIs'!M8*100-100</f>
        <v>-15.36113976673127</v>
      </c>
    </row>
    <row r="10" spans="1:13" ht="13">
      <c r="B10" s="26" t="s">
        <v>142</v>
      </c>
      <c r="C10" s="7">
        <f>'Provincial CPIs'!C10/'Provincial CPIs'!C9*100-100</f>
        <v>12.59621627096989</v>
      </c>
      <c r="D10" s="7">
        <f>'Provincial CPIs'!D10/'Provincial CPIs'!D9*100-100</f>
        <v>17.78295658870266</v>
      </c>
      <c r="E10" s="7">
        <f>'Provincial CPIs'!E10/'Provincial CPIs'!E9*100-100</f>
        <v>21.90213671145554</v>
      </c>
      <c r="F10" s="7">
        <f>'Provincial CPIs'!F10/'Provincial CPIs'!F9*100-100</f>
        <v>19.658518421085901</v>
      </c>
      <c r="G10" s="7">
        <f>'Provincial CPIs'!G10/'Provincial CPIs'!G9*100-100</f>
        <v>22.356678302593508</v>
      </c>
      <c r="H10" s="7">
        <f>'Provincial CPIs'!H10/'Provincial CPIs'!H9*100-100</f>
        <v>18.374113654118432</v>
      </c>
      <c r="I10" s="7">
        <f>'Provincial CPIs'!I10/'Provincial CPIs'!I9*100-100</f>
        <v>14.401890193347185</v>
      </c>
      <c r="J10" s="7">
        <f>'Provincial CPIs'!J10/'Provincial CPIs'!J9*100-100</f>
        <v>16.908537208769275</v>
      </c>
      <c r="K10" s="7">
        <f>'Provincial CPIs'!K10/'Provincial CPIs'!K9*100-100</f>
        <v>17.886055788193417</v>
      </c>
      <c r="L10" s="7">
        <f>'Provincial CPIs'!L10/'Provincial CPIs'!L9*100-100</f>
        <v>15.962287278750281</v>
      </c>
      <c r="M10" s="7">
        <f>'Provincial CPIs'!M10/'Provincial CPIs'!M9*100-100</f>
        <v>17.533381732555114</v>
      </c>
    </row>
    <row r="11" spans="1:13" ht="13">
      <c r="B11" s="26" t="s">
        <v>143</v>
      </c>
      <c r="C11" s="7">
        <f>'Provincial CPIs'!C11/'Provincial CPIs'!C10*100-100</f>
        <v>-6.2193857958305898E-3</v>
      </c>
      <c r="D11" s="7">
        <f>'Provincial CPIs'!D11/'Provincial CPIs'!D10*100-100</f>
        <v>-1.4491151337254706</v>
      </c>
      <c r="E11" s="7">
        <f>'Provincial CPIs'!E11/'Provincial CPIs'!E10*100-100</f>
        <v>-2.2700419063905457</v>
      </c>
      <c r="F11" s="7">
        <f>'Provincial CPIs'!F11/'Provincial CPIs'!F10*100-100</f>
        <v>-3.0242595006322404</v>
      </c>
      <c r="G11" s="7">
        <f>'Provincial CPIs'!G11/'Provincial CPIs'!G10*100-100</f>
        <v>-1.1539737309880849</v>
      </c>
      <c r="H11" s="7">
        <f>'Provincial CPIs'!H11/'Provincial CPIs'!H10*100-100</f>
        <v>-3.4029690215426314</v>
      </c>
      <c r="I11" s="7">
        <f>'Provincial CPIs'!I11/'Provincial CPIs'!I10*100-100</f>
        <v>-3.8621027921018083</v>
      </c>
      <c r="J11" s="7">
        <f>'Provincial CPIs'!J11/'Provincial CPIs'!J10*100-100</f>
        <v>-1.3478656427503495</v>
      </c>
      <c r="K11" s="7">
        <f>'Provincial CPIs'!K11/'Provincial CPIs'!K10*100-100</f>
        <v>-1.9093310199170617</v>
      </c>
      <c r="L11" s="7">
        <f>'Provincial CPIs'!L11/'Provincial CPIs'!L10*100-100</f>
        <v>-4.2066111730067348</v>
      </c>
      <c r="M11" s="7">
        <f>'Provincial CPIs'!M11/'Provincial CPIs'!M10*100-100</f>
        <v>-2.333053282263208</v>
      </c>
    </row>
    <row r="12" spans="1:13" ht="13">
      <c r="B12" s="26" t="s">
        <v>124</v>
      </c>
      <c r="C12" s="7">
        <f>'Provincial CPIs'!C12/'Provincial CPIs'!C11*100-100</f>
        <v>5.2997244582956711</v>
      </c>
      <c r="D12" s="7">
        <f>'Provincial CPIs'!D12/'Provincial CPIs'!D11*100-100</f>
        <v>1.5945377978315918</v>
      </c>
      <c r="E12" s="7">
        <f>'Provincial CPIs'!E12/'Provincial CPIs'!E11*100-100</f>
        <v>3.5385143439498989</v>
      </c>
      <c r="F12" s="7">
        <f>'Provincial CPIs'!F12/'Provincial CPIs'!F11*100-100</f>
        <v>1.0650873309866</v>
      </c>
      <c r="G12" s="7">
        <f>'Provincial CPIs'!G12/'Provincial CPIs'!G11*100-100</f>
        <v>-1.1207016775898921</v>
      </c>
      <c r="H12" s="7">
        <f>'Provincial CPIs'!H12/'Provincial CPIs'!H11*100-100</f>
        <v>3.0874135830120366</v>
      </c>
      <c r="I12" s="7">
        <f>'Provincial CPIs'!I12/'Provincial CPIs'!I11*100-100</f>
        <v>3.4330477511935129</v>
      </c>
      <c r="J12" s="7">
        <f>'Provincial CPIs'!J12/'Provincial CPIs'!J11*100-100</f>
        <v>2.0863734226437458</v>
      </c>
      <c r="K12" s="7">
        <f>'Provincial CPIs'!K12/'Provincial CPIs'!K11*100-100</f>
        <v>2.7509000551420257</v>
      </c>
      <c r="L12" s="7">
        <f>'Provincial CPIs'!L12/'Provincial CPIs'!L11*100-100</f>
        <v>1.6013602186662297</v>
      </c>
      <c r="M12" s="7">
        <f>'Provincial CPIs'!M12/'Provincial CPIs'!M11*100-100</f>
        <v>2.1029676290881412</v>
      </c>
    </row>
    <row r="13" spans="1:13" ht="13">
      <c r="B13" s="26"/>
    </row>
    <row r="14" spans="1:13" ht="13">
      <c r="A14" s="5">
        <v>2020</v>
      </c>
      <c r="B14" s="26" t="s">
        <v>125</v>
      </c>
      <c r="C14" s="7">
        <f>'Provincial CPIs'!C14/'Provincial CPIs'!C12*100-100</f>
        <v>0.19416831969134307</v>
      </c>
      <c r="D14" s="7">
        <f>'Provincial CPIs'!D14/'Provincial CPIs'!D12*100-100</f>
        <v>1.3256354467684446</v>
      </c>
      <c r="E14" s="7">
        <f>'Provincial CPIs'!E14/'Provincial CPIs'!E12*100-100</f>
        <v>-1.8775192224084662</v>
      </c>
      <c r="F14" s="7">
        <f>'Provincial CPIs'!F14/'Provincial CPIs'!F12*100-100</f>
        <v>-3.6376904367568557</v>
      </c>
      <c r="G14" s="7">
        <f>'Provincial CPIs'!G14/'Provincial CPIs'!G12*100-100</f>
        <v>-2.4886635644833177E-2</v>
      </c>
      <c r="H14" s="7">
        <f>'Provincial CPIs'!H14/'Provincial CPIs'!H12*100-100</f>
        <v>-0.78438168261681085</v>
      </c>
      <c r="I14" s="7">
        <f>'Provincial CPIs'!I14/'Provincial CPIs'!I12*100-100</f>
        <v>-3.6619996005925799</v>
      </c>
      <c r="J14" s="7">
        <f>'Provincial CPIs'!J14/'Provincial CPIs'!J12*100-100</f>
        <v>0.53634272549186335</v>
      </c>
      <c r="K14" s="7">
        <f>'Provincial CPIs'!K14/'Provincial CPIs'!K12*100-100</f>
        <v>-1.5716237121547323</v>
      </c>
      <c r="L14" s="7">
        <f>'Provincial CPIs'!L14/'Provincial CPIs'!L12*100-100</f>
        <v>-0.80706523538441388</v>
      </c>
      <c r="M14" s="7">
        <f>'Provincial CPIs'!M14/'Provincial CPIs'!M12*100-100</f>
        <v>-0.85938988159762175</v>
      </c>
    </row>
    <row r="15" spans="1:13" ht="13">
      <c r="B15" s="26" t="s">
        <v>129</v>
      </c>
      <c r="C15" s="7">
        <f>'Provincial CPIs'!C15/'Provincial CPIs'!C14*100-100</f>
        <v>-7.0970166590114303</v>
      </c>
      <c r="D15" s="7">
        <f>'Provincial CPIs'!D15/'Provincial CPIs'!D14*100-100</f>
        <v>-7.3284444933531745</v>
      </c>
      <c r="E15" s="7">
        <f>'Provincial CPIs'!E15/'Provincial CPIs'!E14*100-100</f>
        <v>-8.6887572948872673</v>
      </c>
      <c r="F15" s="7">
        <f>'Provincial CPIs'!F15/'Provincial CPIs'!F14*100-100</f>
        <v>-7.5566379392268175</v>
      </c>
      <c r="G15" s="7">
        <f>'Provincial CPIs'!G15/'Provincial CPIs'!G14*100-100</f>
        <v>-10.701372750623122</v>
      </c>
      <c r="H15" s="7">
        <f>'Provincial CPIs'!H15/'Provincial CPIs'!H14*100-100</f>
        <v>-12.921462833878977</v>
      </c>
      <c r="I15" s="7">
        <f>'Provincial CPIs'!I15/'Provincial CPIs'!I14*100-100</f>
        <v>-9.4582006179827545</v>
      </c>
      <c r="J15" s="7">
        <f>'Provincial CPIs'!J15/'Provincial CPIs'!J14*100-100</f>
        <v>-9.605935068144035</v>
      </c>
      <c r="K15" s="7">
        <f>'Provincial CPIs'!K15/'Provincial CPIs'!K14*100-100</f>
        <v>-8.9878839580489256</v>
      </c>
      <c r="L15" s="7">
        <f>'Provincial CPIs'!L15/'Provincial CPIs'!L14*100-100</f>
        <v>-11.390108927622094</v>
      </c>
      <c r="M15" s="7">
        <f>'Provincial CPIs'!M15/'Provincial CPIs'!M14*100-100</f>
        <v>-9.3356264358170193</v>
      </c>
    </row>
    <row r="16" spans="1:13" ht="13">
      <c r="B16" s="26" t="s">
        <v>132</v>
      </c>
      <c r="C16" s="7">
        <f>'Provincial CPIs'!C16/'Provincial CPIs'!C15*100-100</f>
        <v>-0.98925317057299367</v>
      </c>
      <c r="D16" s="7">
        <f>'Provincial CPIs'!D16/'Provincial CPIs'!D15*100-100</f>
        <v>-5.6170658642630542</v>
      </c>
      <c r="E16" s="7">
        <f>'Provincial CPIs'!E16/'Provincial CPIs'!E15*100-100</f>
        <v>5.4166373789147571</v>
      </c>
      <c r="F16" s="7">
        <f>'Provincial CPIs'!F16/'Provincial CPIs'!F15*100-100</f>
        <v>2.6680237529994884</v>
      </c>
      <c r="G16" s="7">
        <f>'Provincial CPIs'!G16/'Provincial CPIs'!G15*100-100</f>
        <v>-8.6785374072768917</v>
      </c>
      <c r="H16" s="7">
        <f>'Provincial CPIs'!H16/'Provincial CPIs'!H15*100-100</f>
        <v>3.0756072438903175</v>
      </c>
      <c r="I16" s="7">
        <f>'Provincial CPIs'!I16/'Provincial CPIs'!I15*100-100</f>
        <v>0.2280892286638192</v>
      </c>
      <c r="J16" s="7">
        <f>'Provincial CPIs'!J16/'Provincial CPIs'!J15*100-100</f>
        <v>-6.909356019038853</v>
      </c>
      <c r="K16" s="7">
        <f>'Provincial CPIs'!K16/'Provincial CPIs'!K15*100-100</f>
        <v>0.30056219067304824</v>
      </c>
      <c r="L16" s="7">
        <f>'Provincial CPIs'!L16/'Provincial CPIs'!L15*100-100</f>
        <v>-2.3204346643957052</v>
      </c>
      <c r="M16" s="7">
        <f>'Provincial CPIs'!M16/'Provincial CPIs'!M15*100-100</f>
        <v>-1.9592265645517415</v>
      </c>
    </row>
    <row r="17" spans="1:13" ht="13">
      <c r="B17" s="26" t="s">
        <v>136</v>
      </c>
      <c r="C17" s="7">
        <f>'Provincial CPIs'!C17/'Provincial CPIs'!C16*100-100</f>
        <v>-5.1618179861961551</v>
      </c>
      <c r="D17" s="7">
        <f>'Provincial CPIs'!D17/'Provincial CPIs'!D16*100-100</f>
        <v>-8.6378064881330374E-2</v>
      </c>
      <c r="E17" s="7">
        <f>'Provincial CPIs'!E17/'Provincial CPIs'!E16*100-100</f>
        <v>-0.5964612274140535</v>
      </c>
      <c r="F17" s="7">
        <f>'Provincial CPIs'!F17/'Provincial CPIs'!F16*100-100</f>
        <v>-2.4595799299163161</v>
      </c>
      <c r="G17" s="7">
        <f>'Provincial CPIs'!G17/'Provincial CPIs'!G16*100-100</f>
        <v>-0.48892265823019443</v>
      </c>
      <c r="H17" s="7">
        <f>'Provincial CPIs'!H17/'Provincial CPIs'!H16*100-100</f>
        <v>-1.1827299226052901</v>
      </c>
      <c r="I17" s="7">
        <f>'Provincial CPIs'!I17/'Provincial CPIs'!I16*100-100</f>
        <v>-0.14515729363944274</v>
      </c>
      <c r="J17" s="7">
        <f>'Provincial CPIs'!J17/'Provincial CPIs'!J16*100-100</f>
        <v>-0.28803113125360369</v>
      </c>
      <c r="K17" s="7">
        <f>'Provincial CPIs'!K17/'Provincial CPIs'!K16*100-100</f>
        <v>4.7467064544838138</v>
      </c>
      <c r="L17" s="7">
        <f>'Provincial CPIs'!L17/'Provincial CPIs'!L16*100-100</f>
        <v>-5.4253906638397353</v>
      </c>
      <c r="M17" s="7">
        <f>'Provincial CPIs'!M17/'Provincial CPIs'!M16*100-100</f>
        <v>-1.4982050829201654</v>
      </c>
    </row>
    <row r="18" spans="1:13" ht="13">
      <c r="B18" s="26" t="s">
        <v>137</v>
      </c>
      <c r="C18" s="7">
        <f>'Provincial CPIs'!C18/'Provincial CPIs'!C17*100-100</f>
        <v>2.2333118626213491</v>
      </c>
      <c r="D18" s="7">
        <f>'Provincial CPIs'!D18/'Provincial CPIs'!D17*100-100</f>
        <v>1.7497702623028033</v>
      </c>
      <c r="E18" s="7">
        <f>'Provincial CPIs'!E18/'Provincial CPIs'!E17*100-100</f>
        <v>-2.082610470352293</v>
      </c>
      <c r="F18" s="7">
        <f>'Provincial CPIs'!F18/'Provincial CPIs'!F17*100-100</f>
        <v>0.52162725098092722</v>
      </c>
      <c r="G18" s="7">
        <f>'Provincial CPIs'!G18/'Provincial CPIs'!G17*100-100</f>
        <v>2.2562985955597128</v>
      </c>
      <c r="H18" s="7">
        <f>'Provincial CPIs'!H18/'Provincial CPIs'!H17*100-100</f>
        <v>-1.0628256193334522</v>
      </c>
      <c r="I18" s="7">
        <f>'Provincial CPIs'!I18/'Provincial CPIs'!I17*100-100</f>
        <v>-2.1351870999238116</v>
      </c>
      <c r="J18" s="7">
        <f>'Provincial CPIs'!J18/'Provincial CPIs'!J17*100-100</f>
        <v>1.0721278412316053</v>
      </c>
      <c r="K18" s="7">
        <f>'Provincial CPIs'!K18/'Provincial CPIs'!K17*100-100</f>
        <v>-1.8457199884892788</v>
      </c>
      <c r="L18" s="7">
        <f>'Provincial CPIs'!L18/'Provincial CPIs'!L17*100-100</f>
        <v>-2.4886363669437088</v>
      </c>
      <c r="M18" s="7">
        <f>'Provincial CPIs'!M18/'Provincial CPIs'!M17*100-100</f>
        <v>-0.20809468850396229</v>
      </c>
    </row>
    <row r="19" spans="1:13" ht="13">
      <c r="B19" s="26" t="s">
        <v>138</v>
      </c>
      <c r="C19" s="7">
        <f>'Provincial CPIs'!C19/'Provincial CPIs'!C18*100-100</f>
        <v>-4.1630846309497826</v>
      </c>
      <c r="D19" s="7">
        <f>'Provincial CPIs'!D19/'Provincial CPIs'!D18*100-100</f>
        <v>-9.0310867260484429E-2</v>
      </c>
      <c r="E19" s="7">
        <f>'Provincial CPIs'!E19/'Provincial CPIs'!E18*100-100</f>
        <v>3.4939762808641888</v>
      </c>
      <c r="F19" s="7">
        <f>'Provincial CPIs'!F19/'Provincial CPIs'!F18*100-100</f>
        <v>-0.69690962457559635</v>
      </c>
      <c r="G19" s="7">
        <f>'Provincial CPIs'!G19/'Provincial CPIs'!G18*100-100</f>
        <v>-7.1107403763492698</v>
      </c>
      <c r="H19" s="7">
        <f>'Provincial CPIs'!H19/'Provincial CPIs'!H18*100-100</f>
        <v>-0.20341744525300953</v>
      </c>
      <c r="I19" s="7">
        <f>'Provincial CPIs'!I19/'Provincial CPIs'!I18*100-100</f>
        <v>0.76339632832340953</v>
      </c>
      <c r="J19" s="7">
        <f>'Provincial CPIs'!J19/'Provincial CPIs'!J18*100-100</f>
        <v>-3.6796727762634873</v>
      </c>
      <c r="K19" s="7">
        <f>'Provincial CPIs'!K19/'Provincial CPIs'!K18*100-100</f>
        <v>-4.1968211272938873</v>
      </c>
      <c r="L19" s="7">
        <f>'Provincial CPIs'!L19/'Provincial CPIs'!L18*100-100</f>
        <v>6.8958440330529385</v>
      </c>
      <c r="M19" s="7">
        <f>'Provincial CPIs'!M19/'Provincial CPIs'!M18*100-100</f>
        <v>-0.51326678730313802</v>
      </c>
    </row>
    <row r="20" spans="1:13" ht="13">
      <c r="B20" s="26" t="s">
        <v>139</v>
      </c>
      <c r="C20" s="7">
        <f>'Provincial CPIs'!C20/'Provincial CPIs'!C19*100-100</f>
        <v>-3.1795785425816376</v>
      </c>
      <c r="D20" s="7">
        <f>'Provincial CPIs'!D20/'Provincial CPIs'!D19*100-100</f>
        <v>-0.13451461756291394</v>
      </c>
      <c r="E20" s="7">
        <f>'Provincial CPIs'!E20/'Provincial CPIs'!E19*100-100</f>
        <v>-0.47281496335693873</v>
      </c>
      <c r="F20" s="7">
        <f>'Provincial CPIs'!F20/'Provincial CPIs'!F19*100-100</f>
        <v>-1.0754643814926794</v>
      </c>
      <c r="G20" s="7">
        <f>'Provincial CPIs'!G20/'Provincial CPIs'!G19*100-100</f>
        <v>1.384495959772039</v>
      </c>
      <c r="H20" s="7">
        <f>'Provincial CPIs'!H20/'Provincial CPIs'!H19*100-100</f>
        <v>-2.5540991817691747</v>
      </c>
      <c r="I20" s="7">
        <f>'Provincial CPIs'!I20/'Provincial CPIs'!I19*100-100</f>
        <v>-0.53212108452326845</v>
      </c>
      <c r="J20" s="7">
        <f>'Provincial CPIs'!J20/'Provincial CPIs'!J19*100-100</f>
        <v>3.4567573296666865</v>
      </c>
      <c r="K20" s="7">
        <f>'Provincial CPIs'!K20/'Provincial CPIs'!K19*100-100</f>
        <v>3.0597901980820694</v>
      </c>
      <c r="L20" s="7">
        <f>'Provincial CPIs'!L20/'Provincial CPIs'!L19*100-100</f>
        <v>-0.12835218857996722</v>
      </c>
      <c r="M20" s="7">
        <f>'Provincial CPIs'!M20/'Provincial CPIs'!M19*100-100</f>
        <v>0.15888289357388885</v>
      </c>
    </row>
    <row r="21" spans="1:13" ht="13">
      <c r="B21" s="26" t="s">
        <v>140</v>
      </c>
      <c r="C21" s="7">
        <f>'Provincial CPIs'!C21/'Provincial CPIs'!C20*100-100</f>
        <v>4.7020179176175674</v>
      </c>
      <c r="D21" s="7">
        <f>'Provincial CPIs'!D21/'Provincial CPIs'!D20*100-100</f>
        <v>-1.3285860412341322</v>
      </c>
      <c r="E21" s="7">
        <f>'Provincial CPIs'!E21/'Provincial CPIs'!E20*100-100</f>
        <v>0.1070398350578472</v>
      </c>
      <c r="F21" s="7">
        <f>'Provincial CPIs'!F21/'Provincial CPIs'!F20*100-100</f>
        <v>-0.70986974800042901</v>
      </c>
      <c r="G21" s="7">
        <f>'Provincial CPIs'!G21/'Provincial CPIs'!G20*100-100</f>
        <v>-1.8533936288580293</v>
      </c>
      <c r="H21" s="7">
        <f>'Provincial CPIs'!H21/'Provincial CPIs'!H20*100-100</f>
        <v>-2.1795628255641191</v>
      </c>
      <c r="I21" s="7">
        <f>'Provincial CPIs'!I21/'Provincial CPIs'!I20*100-100</f>
        <v>-1.3745341219519247</v>
      </c>
      <c r="J21" s="7">
        <f>'Provincial CPIs'!J21/'Provincial CPIs'!J20*100-100</f>
        <v>-1.2909094541697925</v>
      </c>
      <c r="K21" s="7">
        <f>'Provincial CPIs'!K21/'Provincial CPIs'!K20*100-100</f>
        <v>-3.6254847244128712</v>
      </c>
      <c r="L21" s="7">
        <f>'Provincial CPIs'!L21/'Provincial CPIs'!L20*100-100</f>
        <v>-1.8028422719993102</v>
      </c>
      <c r="M21" s="7">
        <f>'Provincial CPIs'!M21/'Provincial CPIs'!M20*100-100</f>
        <v>-1.0317725787802061</v>
      </c>
    </row>
    <row r="22" spans="1:13" ht="13">
      <c r="B22" s="26" t="s">
        <v>141</v>
      </c>
      <c r="C22" s="7">
        <f>'Provincial CPIs'!C22/'Provincial CPIs'!C21*100-100</f>
        <v>-2.9041302081330542</v>
      </c>
      <c r="D22" s="7">
        <f>'Provincial CPIs'!D22/'Provincial CPIs'!D21*100-100</f>
        <v>-0.53406735317351206</v>
      </c>
      <c r="E22" s="7">
        <f>'Provincial CPIs'!E22/'Provincial CPIs'!E21*100-100</f>
        <v>-0.24307916276433161</v>
      </c>
      <c r="F22" s="7">
        <f>'Provincial CPIs'!F22/'Provincial CPIs'!F21*100-100</f>
        <v>-2.7360793591896595</v>
      </c>
      <c r="G22" s="7">
        <f>'Provincial CPIs'!G22/'Provincial CPIs'!G21*100-100</f>
        <v>0.92925935186811159</v>
      </c>
      <c r="H22" s="7">
        <f>'Provincial CPIs'!H22/'Provincial CPIs'!H21*100-100</f>
        <v>2.1955170284066128</v>
      </c>
      <c r="I22" s="7">
        <f>'Provincial CPIs'!I22/'Provincial CPIs'!I21*100-100</f>
        <v>-1.3552825062929799</v>
      </c>
      <c r="J22" s="7">
        <f>'Provincial CPIs'!J22/'Provincial CPIs'!J21*100-100</f>
        <v>-0.13224538709202704</v>
      </c>
      <c r="K22" s="7">
        <f>'Provincial CPIs'!K22/'Provincial CPIs'!K21*100-100</f>
        <v>-1.0394113097646311</v>
      </c>
      <c r="L22" s="7">
        <f>'Provincial CPIs'!L22/'Provincial CPIs'!L21*100-100</f>
        <v>-3.0295912691057936</v>
      </c>
      <c r="M22" s="7">
        <f>'Provincial CPIs'!M22/'Provincial CPIs'!M21*100-100</f>
        <v>-1.3039519961370161</v>
      </c>
    </row>
    <row r="23" spans="1:13" ht="13">
      <c r="B23" s="26" t="s">
        <v>142</v>
      </c>
      <c r="C23" s="7">
        <f>'Provincial CPIs'!C23/'Provincial CPIs'!C22*100-100</f>
        <v>1.7265209959188184</v>
      </c>
      <c r="D23" s="7">
        <f>'Provincial CPIs'!D23/'Provincial CPIs'!D22*100-100</f>
        <v>-2.0841901139849881</v>
      </c>
      <c r="E23" s="7">
        <f>'Provincial CPIs'!E23/'Provincial CPIs'!E22*100-100</f>
        <v>-1.4826659804764404</v>
      </c>
      <c r="F23" s="7">
        <f>'Provincial CPIs'!F23/'Provincial CPIs'!F22*100-100</f>
        <v>0.24972420402924911</v>
      </c>
      <c r="G23" s="7">
        <f>'Provincial CPIs'!G23/'Provincial CPIs'!G22*100-100</f>
        <v>0.30928360080488915</v>
      </c>
      <c r="H23" s="7">
        <f>'Provincial CPIs'!H23/'Provincial CPIs'!H22*100-100</f>
        <v>-0.34572232338486231</v>
      </c>
      <c r="I23" s="7">
        <f>'Provincial CPIs'!I23/'Provincial CPIs'!I22*100-100</f>
        <v>-0.17585819314734863</v>
      </c>
      <c r="J23" s="7">
        <f>'Provincial CPIs'!J23/'Provincial CPIs'!J22*100-100</f>
        <v>-0.67678975159441279</v>
      </c>
      <c r="K23" s="7">
        <f>'Provincial CPIs'!K23/'Provincial CPIs'!K22*100-100</f>
        <v>0.24235425177718639</v>
      </c>
      <c r="L23" s="7">
        <f>'Provincial CPIs'!L23/'Provincial CPIs'!L22*100-100</f>
        <v>0.19347461526689358</v>
      </c>
      <c r="M23" s="7">
        <f>'Provincial CPIs'!M23/'Provincial CPIs'!M22*100-100</f>
        <v>-0.1647471834102987</v>
      </c>
    </row>
    <row r="24" spans="1:13" ht="13">
      <c r="B24" s="26" t="s">
        <v>143</v>
      </c>
      <c r="C24" s="7">
        <f>'Provincial CPIs'!C24/'Provincial CPIs'!C23*100-100</f>
        <v>0.99992698266595426</v>
      </c>
      <c r="D24" s="7">
        <f>'Provincial CPIs'!D24/'Provincial CPIs'!D23*100-100</f>
        <v>2.6624039706475031</v>
      </c>
      <c r="E24" s="7">
        <f>'Provincial CPIs'!E24/'Provincial CPIs'!E23*100-100</f>
        <v>1.9017251053019066</v>
      </c>
      <c r="F24" s="7">
        <f>'Provincial CPIs'!F24/'Provincial CPIs'!F23*100-100</f>
        <v>1.8872983243881407</v>
      </c>
      <c r="G24" s="7">
        <f>'Provincial CPIs'!G24/'Provincial CPIs'!G23*100-100</f>
        <v>2.2855164910117196</v>
      </c>
      <c r="H24" s="7">
        <f>'Provincial CPIs'!H24/'Provincial CPIs'!H23*100-100</f>
        <v>2.0463606983780096</v>
      </c>
      <c r="I24" s="7">
        <f>'Provincial CPIs'!I24/'Provincial CPIs'!I23*100-100</f>
        <v>1.6724254014959001</v>
      </c>
      <c r="J24" s="7">
        <f>'Provincial CPIs'!J24/'Provincial CPIs'!J23*100-100</f>
        <v>2.1258055625792878</v>
      </c>
      <c r="K24" s="7">
        <f>'Provincial CPIs'!K24/'Provincial CPIs'!K23*100-100</f>
        <v>1.2678873251170018</v>
      </c>
      <c r="L24" s="7">
        <f>'Provincial CPIs'!L24/'Provincial CPIs'!L23*100-100</f>
        <v>1.6629013522344991</v>
      </c>
      <c r="M24" s="7">
        <f>'Provincial CPIs'!M24/'Provincial CPIs'!M23*100-100</f>
        <v>1.8285844241149078</v>
      </c>
    </row>
    <row r="25" spans="1:13" ht="13">
      <c r="B25" s="26" t="s">
        <v>124</v>
      </c>
      <c r="C25" s="7">
        <f>'Provincial CPIs'!C25/'Provincial CPIs'!C24*100-100</f>
        <v>2.8874113390385787</v>
      </c>
      <c r="D25" s="7">
        <f>'Provincial CPIs'!D25/'Provincial CPIs'!D24*100-100</f>
        <v>4.4319540179907904</v>
      </c>
      <c r="E25" s="7">
        <f>'Provincial CPIs'!E25/'Provincial CPIs'!E24*100-100</f>
        <v>1.7181399190659334</v>
      </c>
      <c r="F25" s="7">
        <f>'Provincial CPIs'!F25/'Provincial CPIs'!F24*100-100</f>
        <v>2.2976151428336919</v>
      </c>
      <c r="G25" s="7">
        <f>'Provincial CPIs'!G25/'Provincial CPIs'!G24*100-100</f>
        <v>2.7625445709714285</v>
      </c>
      <c r="H25" s="7">
        <f>'Provincial CPIs'!H25/'Provincial CPIs'!H24*100-100</f>
        <v>-1.8853545119220598</v>
      </c>
      <c r="I25" s="7">
        <f>'Provincial CPIs'!I25/'Provincial CPIs'!I24*100-100</f>
        <v>1.5933878869370375</v>
      </c>
      <c r="J25" s="7">
        <f>'Provincial CPIs'!J25/'Provincial CPIs'!J24*100-100</f>
        <v>-0.32800742349246548</v>
      </c>
      <c r="K25" s="7">
        <f>'Provincial CPIs'!K25/'Provincial CPIs'!K24*100-100</f>
        <v>1.1649692669045493</v>
      </c>
      <c r="L25" s="7">
        <f>'Provincial CPIs'!L25/'Provincial CPIs'!L24*100-100</f>
        <v>5.8392657873884275</v>
      </c>
      <c r="M25" s="7">
        <f>'Provincial CPIs'!M25/'Provincial CPIs'!M24*100-100</f>
        <v>2.673025738398465</v>
      </c>
    </row>
    <row r="26" spans="1:13" ht="13">
      <c r="B26" s="26"/>
    </row>
    <row r="27" spans="1:13" ht="13">
      <c r="A27" s="5">
        <v>2021</v>
      </c>
      <c r="B27" s="26" t="s">
        <v>125</v>
      </c>
      <c r="C27" s="7">
        <f>'Provincial CPIs'!C27/'Provincial CPIs'!C25*100-100</f>
        <v>0.63488714914483069</v>
      </c>
      <c r="D27" s="7">
        <f>'Provincial CPIs'!D27/'Provincial CPIs'!D25*100-100</f>
        <v>2.0327997300689589</v>
      </c>
      <c r="E27" s="7">
        <f>'Provincial CPIs'!E27/'Provincial CPIs'!E25*100-100</f>
        <v>0.80778605329379616</v>
      </c>
      <c r="F27" s="7">
        <f>'Provincial CPIs'!F27/'Provincial CPIs'!F25*100-100</f>
        <v>1.1233835267966157</v>
      </c>
      <c r="G27" s="7">
        <f>'Provincial CPIs'!G27/'Provincial CPIs'!G25*100-100</f>
        <v>1.0774519893982841</v>
      </c>
      <c r="H27" s="7">
        <f>'Provincial CPIs'!H27/'Provincial CPIs'!H25*100-100</f>
        <v>3.1836727593580889</v>
      </c>
      <c r="I27" s="7">
        <f>'Provincial CPIs'!I27/'Provincial CPIs'!I25*100-100</f>
        <v>2.2552470881988</v>
      </c>
      <c r="J27" s="7">
        <f>'Provincial CPIs'!J27/'Provincial CPIs'!J25*100-100</f>
        <v>1.9796906119976114</v>
      </c>
      <c r="K27" s="7">
        <f>'Provincial CPIs'!K27/'Provincial CPIs'!K25*100-100</f>
        <v>1.3021636809526598</v>
      </c>
      <c r="L27" s="7">
        <f>'Provincial CPIs'!L27/'Provincial CPIs'!L25*100-100</f>
        <v>2.1280339322578925</v>
      </c>
      <c r="M27" s="7">
        <f>'Provincial CPIs'!M27/'Provincial CPIs'!M25*100-100</f>
        <v>1.6097087143549089</v>
      </c>
    </row>
    <row r="28" spans="1:13" ht="13">
      <c r="B28" s="26" t="s">
        <v>129</v>
      </c>
      <c r="C28" s="7">
        <f>'Provincial CPIs'!C28/'Provincial CPIs'!C27*100-100</f>
        <v>-0.62991270919413012</v>
      </c>
      <c r="D28" s="7">
        <f>'Provincial CPIs'!D28/'Provincial CPIs'!D27*100-100</f>
        <v>0.61551748665407047</v>
      </c>
      <c r="E28" s="7">
        <f>'Provincial CPIs'!E28/'Provincial CPIs'!E27*100-100</f>
        <v>0.144902048975041</v>
      </c>
      <c r="F28" s="7">
        <f>'Provincial CPIs'!F28/'Provincial CPIs'!F27*100-100</f>
        <v>-0.4268794979800532</v>
      </c>
      <c r="G28" s="7">
        <f>'Provincial CPIs'!G28/'Provincial CPIs'!G27*100-100</f>
        <v>1.0056679839288023</v>
      </c>
      <c r="H28" s="7">
        <f>'Provincial CPIs'!H28/'Provincial CPIs'!H27*100-100</f>
        <v>3.9671249860020907E-2</v>
      </c>
      <c r="I28" s="7">
        <f>'Provincial CPIs'!I28/'Provincial CPIs'!I27*100-100</f>
        <v>-4.0017470688894718E-2</v>
      </c>
      <c r="J28" s="7">
        <f>'Provincial CPIs'!J28/'Provincial CPIs'!J27*100-100</f>
        <v>-0.18741561482524105</v>
      </c>
      <c r="K28" s="7">
        <f>'Provincial CPIs'!K28/'Provincial CPIs'!K27*100-100</f>
        <v>-0.6274375751557244</v>
      </c>
      <c r="L28" s="7">
        <f>'Provincial CPIs'!L28/'Provincial CPIs'!L27*100-100</f>
        <v>-0.1879416541883927</v>
      </c>
      <c r="M28" s="7">
        <f>'Provincial CPIs'!M28/'Provincial CPIs'!M27*100-100</f>
        <v>-6.4019728766169237E-2</v>
      </c>
    </row>
    <row r="29" spans="1:13" ht="13">
      <c r="B29" s="26" t="s">
        <v>132</v>
      </c>
      <c r="C29" s="7">
        <f>'Provincial CPIs'!C29/'Provincial CPIs'!C28*100-100</f>
        <v>0.52671258058070691</v>
      </c>
      <c r="D29" s="7">
        <f>'Provincial CPIs'!D29/'Provincial CPIs'!D28*100-100</f>
        <v>0.79937834608784897</v>
      </c>
      <c r="E29" s="7">
        <f>'Provincial CPIs'!E29/'Provincial CPIs'!E28*100-100</f>
        <v>6.4824935775448012E-2</v>
      </c>
      <c r="F29" s="7">
        <f>'Provincial CPIs'!F29/'Provincial CPIs'!F28*100-100</f>
        <v>0.10035453251376225</v>
      </c>
      <c r="G29" s="7">
        <f>'Provincial CPIs'!G29/'Provincial CPIs'!G28*100-100</f>
        <v>7.6123966101505403E-2</v>
      </c>
      <c r="H29" s="7">
        <f>'Provincial CPIs'!H29/'Provincial CPIs'!H28*100-100</f>
        <v>0.1990445486946868</v>
      </c>
      <c r="I29" s="7">
        <f>'Provincial CPIs'!I29/'Provincial CPIs'!I28*100-100</f>
        <v>2.7031724895882974</v>
      </c>
      <c r="J29" s="7">
        <f>'Provincial CPIs'!J29/'Provincial CPIs'!J28*100-100</f>
        <v>0.46315195479434124</v>
      </c>
      <c r="K29" s="7">
        <f>'Provincial CPIs'!K29/'Provincial CPIs'!K28*100-100</f>
        <v>0.72053716491299724</v>
      </c>
      <c r="L29" s="7">
        <f>'Provincial CPIs'!L29/'Provincial CPIs'!L28*100-100</f>
        <v>0.71985887139189231</v>
      </c>
      <c r="M29" s="7">
        <f>'Provincial CPIs'!M29/'Provincial CPIs'!M28*100-100</f>
        <v>0.59758952386420106</v>
      </c>
    </row>
    <row r="30" spans="1:13" ht="13">
      <c r="B30" s="26" t="s">
        <v>136</v>
      </c>
      <c r="C30" s="7">
        <f>'Provincial CPIs'!C30/'Provincial CPIs'!C29*100-100</f>
        <v>1.6101550038902843</v>
      </c>
      <c r="D30" s="7">
        <f>'Provincial CPIs'!D30/'Provincial CPIs'!D29*100-100</f>
        <v>0.39819407484552016</v>
      </c>
      <c r="E30" s="7">
        <f>'Provincial CPIs'!E30/'Provincial CPIs'!E29*100-100</f>
        <v>0.21013701355352055</v>
      </c>
      <c r="F30" s="7">
        <f>'Provincial CPIs'!F30/'Provincial CPIs'!F29*100-100</f>
        <v>0.23419770232942483</v>
      </c>
      <c r="G30" s="7">
        <f>'Provincial CPIs'!G30/'Provincial CPIs'!G29*100-100</f>
        <v>0.53391857676368204</v>
      </c>
      <c r="H30" s="7">
        <f>'Provincial CPIs'!H30/'Provincial CPIs'!H29*100-100</f>
        <v>0.35559427786120068</v>
      </c>
      <c r="I30" s="7">
        <f>'Provincial CPIs'!I30/'Provincial CPIs'!I29*100-100</f>
        <v>-1.8545180115035436</v>
      </c>
      <c r="J30" s="7">
        <f>'Provincial CPIs'!J30/'Provincial CPIs'!J29*100-100</f>
        <v>-0.12169339470655416</v>
      </c>
      <c r="K30" s="7">
        <f>'Provincial CPIs'!K30/'Provincial CPIs'!K29*100-100</f>
        <v>-0.33899973114392878</v>
      </c>
      <c r="L30" s="7">
        <f>'Provincial CPIs'!L30/'Provincial CPIs'!L29*100-100</f>
        <v>0.40358622520516008</v>
      </c>
      <c r="M30" s="7">
        <f>'Provincial CPIs'!M30/'Provincial CPIs'!M29*100-100</f>
        <v>0.24197640505470019</v>
      </c>
    </row>
    <row r="31" spans="1:13" ht="13">
      <c r="B31" s="26" t="s">
        <v>137</v>
      </c>
      <c r="C31" s="7">
        <f>'Provincial CPIs'!C31/'Provincial CPIs'!C30*100-100</f>
        <v>2.9948630326368288</v>
      </c>
      <c r="D31" s="7">
        <f>'Provincial CPIs'!D31/'Provincial CPIs'!D30*100-100</f>
        <v>1.531296063883488</v>
      </c>
      <c r="E31" s="7">
        <f>'Provincial CPIs'!E31/'Provincial CPIs'!E30*100-100</f>
        <v>1.2375146930762071</v>
      </c>
      <c r="F31" s="7">
        <f>'Provincial CPIs'!F31/'Provincial CPIs'!F30*100-100</f>
        <v>1.1970778424874879</v>
      </c>
      <c r="G31" s="7">
        <f>'Provincial CPIs'!G31/'Provincial CPIs'!G30*100-100</f>
        <v>1.8446025557574472</v>
      </c>
      <c r="H31" s="7">
        <f>'Provincial CPIs'!H31/'Provincial CPIs'!H30*100-100</f>
        <v>1.8394480989889104</v>
      </c>
      <c r="I31" s="7">
        <f>'Provincial CPIs'!I31/'Provincial CPIs'!I30*100-100</f>
        <v>-0.43516605292708732</v>
      </c>
      <c r="J31" s="7">
        <f>'Provincial CPIs'!J31/'Provincial CPIs'!J30*100-100</f>
        <v>1.2729412807405964</v>
      </c>
      <c r="K31" s="7">
        <f>'Provincial CPIs'!K31/'Provincial CPIs'!K30*100-100</f>
        <v>1.3349326828428758</v>
      </c>
      <c r="L31" s="7">
        <f>'Provincial CPIs'!L31/'Provincial CPIs'!L30*100-100</f>
        <v>3.2722315329410776</v>
      </c>
      <c r="M31" s="7">
        <f>'Provincial CPIs'!M31/'Provincial CPIs'!M30*100-100</f>
        <v>1.8585889589220557</v>
      </c>
    </row>
    <row r="32" spans="1:13" ht="13">
      <c r="B32" s="26" t="s">
        <v>138</v>
      </c>
      <c r="C32" s="7">
        <f>'Provincial CPIs'!C32/'Provincial CPIs'!C31*100-100</f>
        <v>7.4320514880317461</v>
      </c>
      <c r="D32" s="7">
        <f>'Provincial CPIs'!D32/'Provincial CPIs'!D31*100-100</f>
        <v>3.0811698662440961</v>
      </c>
      <c r="E32" s="7">
        <f>'Provincial CPIs'!E32/'Provincial CPIs'!E31*100-100</f>
        <v>3.2764060691386163</v>
      </c>
      <c r="F32" s="7">
        <f>'Provincial CPIs'!F32/'Provincial CPIs'!F31*100-100</f>
        <v>2.5325524091043121</v>
      </c>
      <c r="G32" s="7">
        <f>'Provincial CPIs'!G32/'Provincial CPIs'!G31*100-100</f>
        <v>3.9137174715932588</v>
      </c>
      <c r="H32" s="7">
        <f>'Provincial CPIs'!H32/'Provincial CPIs'!H31*100-100</f>
        <v>2.2937984413660502</v>
      </c>
      <c r="I32" s="7">
        <f>'Provincial CPIs'!I32/'Provincial CPIs'!I31*100-100</f>
        <v>2.6739465486793108</v>
      </c>
      <c r="J32" s="7">
        <f>'Provincial CPIs'!J32/'Provincial CPIs'!J31*100-100</f>
        <v>4.5379013583837917</v>
      </c>
      <c r="K32" s="7">
        <f>'Provincial CPIs'!K32/'Provincial CPIs'!K31*100-100</f>
        <v>3.2582746519560004</v>
      </c>
      <c r="L32" s="7">
        <f>'Provincial CPIs'!L32/'Provincial CPIs'!L31*100-100</f>
        <v>5.554449689843139</v>
      </c>
      <c r="M32" s="7">
        <f>'Provincial CPIs'!M32/'Provincial CPIs'!M31*100-100</f>
        <v>4.1598164316457513</v>
      </c>
    </row>
    <row r="33" spans="1:13" ht="13">
      <c r="B33" s="26" t="s">
        <v>139</v>
      </c>
      <c r="C33" s="7">
        <f>'Provincial CPIs'!C33/'Provincial CPIs'!C32*100-100</f>
        <v>-8.6377949944846932E-3</v>
      </c>
      <c r="D33" s="7">
        <f>'Provincial CPIs'!D33/'Provincial CPIs'!D32*100-100</f>
        <v>0.12768846712201309</v>
      </c>
      <c r="E33" s="7">
        <f>'Provincial CPIs'!E33/'Provincial CPIs'!E32*100-100</f>
        <v>0.36922455057622017</v>
      </c>
      <c r="F33" s="7">
        <f>'Provincial CPIs'!F33/'Provincial CPIs'!F32*100-100</f>
        <v>-0.13702928680027071</v>
      </c>
      <c r="G33" s="7">
        <f>'Provincial CPIs'!G33/'Provincial CPIs'!G32*100-100</f>
        <v>0.7909932258099559</v>
      </c>
      <c r="H33" s="7">
        <f>'Provincial CPIs'!H33/'Provincial CPIs'!H32*100-100</f>
        <v>0.29324021319936833</v>
      </c>
      <c r="I33" s="7">
        <f>'Provincial CPIs'!I33/'Provincial CPIs'!I32*100-100</f>
        <v>-0.11248181350028119</v>
      </c>
      <c r="J33" s="7">
        <f>'Provincial CPIs'!J33/'Provincial CPIs'!J32*100-100</f>
        <v>-0.90305930798150769</v>
      </c>
      <c r="K33" s="7">
        <f>'Provincial CPIs'!K33/'Provincial CPIs'!K32*100-100</f>
        <v>2.8703814240827796E-2</v>
      </c>
      <c r="L33" s="7">
        <f>'Provincial CPIs'!L33/'Provincial CPIs'!L32*100-100</f>
        <v>-5.8815333992043861E-2</v>
      </c>
      <c r="M33" s="7">
        <f>'Provincial CPIs'!M33/'Provincial CPIs'!M32*100-100</f>
        <v>6.2054289114712446E-3</v>
      </c>
    </row>
    <row r="34" spans="1:13" ht="13">
      <c r="B34" s="26" t="s">
        <v>140</v>
      </c>
      <c r="C34" s="7">
        <f>'Provincial CPIs'!C34/'Provincial CPIs'!C33*100-100</f>
        <v>0.33345579027424321</v>
      </c>
      <c r="D34" s="7">
        <f>'Provincial CPIs'!D34/'Provincial CPIs'!D33*100-100</f>
        <v>0.52349523322199332</v>
      </c>
      <c r="E34" s="7">
        <f>'Provincial CPIs'!E34/'Provincial CPIs'!E33*100-100</f>
        <v>0.24820378329980031</v>
      </c>
      <c r="F34" s="7">
        <f>'Provincial CPIs'!F34/'Provincial CPIs'!F33*100-100</f>
        <v>0.1134305600864991</v>
      </c>
      <c r="G34" s="7">
        <f>'Provincial CPIs'!G34/'Provincial CPIs'!G33*100-100</f>
        <v>0.95912734124068777</v>
      </c>
      <c r="H34" s="7">
        <f>'Provincial CPIs'!H34/'Provincial CPIs'!H33*100-100</f>
        <v>1.0140413653257241</v>
      </c>
      <c r="I34" s="7">
        <f>'Provincial CPIs'!I34/'Provincial CPIs'!I33*100-100</f>
        <v>0.16413796787429646</v>
      </c>
      <c r="J34" s="7">
        <f>'Provincial CPIs'!J34/'Provincial CPIs'!J33*100-100</f>
        <v>-1.3749009470330975E-2</v>
      </c>
      <c r="K34" s="7">
        <f>'Provincial CPIs'!K34/'Provincial CPIs'!K33*100-100</f>
        <v>-9.7363331115417395E-2</v>
      </c>
      <c r="L34" s="7">
        <f>'Provincial CPIs'!L34/'Provincial CPIs'!L33*100-100</f>
        <v>1.3630926167835185</v>
      </c>
      <c r="M34" s="7">
        <f>'Provincial CPIs'!M34/'Provincial CPIs'!M33*100-100</f>
        <v>0.53153327478105439</v>
      </c>
    </row>
    <row r="35" spans="1:13" ht="13">
      <c r="B35" s="26" t="s">
        <v>141</v>
      </c>
      <c r="C35" s="7">
        <f>'Provincial CPIs'!C35/'Provincial CPIs'!C34*100-100</f>
        <v>1.0692606436941929</v>
      </c>
      <c r="D35" s="7">
        <f>'Provincial CPIs'!D35/'Provincial CPIs'!D34*100-100</f>
        <v>1.41800729923429</v>
      </c>
      <c r="E35" s="7">
        <f>'Provincial CPIs'!E35/'Provincial CPIs'!E34*100-100</f>
        <v>1.2846705970645615</v>
      </c>
      <c r="F35" s="7">
        <f>'Provincial CPIs'!F35/'Provincial CPIs'!F34*100-100</f>
        <v>0.59051771888319138</v>
      </c>
      <c r="G35" s="7">
        <f>'Provincial CPIs'!G35/'Provincial CPIs'!G34*100-100</f>
        <v>1.2673601538843542</v>
      </c>
      <c r="H35" s="7">
        <f>'Provincial CPIs'!H35/'Provincial CPIs'!H34*100-100</f>
        <v>0.78708584861995234</v>
      </c>
      <c r="I35" s="7">
        <f>'Provincial CPIs'!I35/'Provincial CPIs'!I34*100-100</f>
        <v>0.67982991704329265</v>
      </c>
      <c r="J35" s="7">
        <f>'Provincial CPIs'!J35/'Provincial CPIs'!J34*100-100</f>
        <v>0.59934672635016284</v>
      </c>
      <c r="K35" s="7">
        <f>'Provincial CPIs'!K35/'Provincial CPIs'!K34*100-100</f>
        <v>0.49115165956573037</v>
      </c>
      <c r="L35" s="7">
        <f>'Provincial CPIs'!L35/'Provincial CPIs'!L34*100-100</f>
        <v>1.4399261358400963</v>
      </c>
      <c r="M35" s="7">
        <f>'Provincial CPIs'!M35/'Provincial CPIs'!M34*100-100</f>
        <v>1.0294402931647397</v>
      </c>
    </row>
    <row r="36" spans="1:13" ht="13">
      <c r="B36" s="26" t="s">
        <v>142</v>
      </c>
      <c r="C36" s="7">
        <f>'Provincial CPIs'!C36/'Provincial CPIs'!C35*100-100</f>
        <v>1.6982645917836408</v>
      </c>
      <c r="D36" s="7">
        <f>'Provincial CPIs'!D36/'Provincial CPIs'!D35*100-100</f>
        <v>1.2587126402451077</v>
      </c>
      <c r="E36" s="7">
        <f>'Provincial CPIs'!E36/'Provincial CPIs'!E35*100-100</f>
        <v>0.55890382573548436</v>
      </c>
      <c r="F36" s="7">
        <f>'Provincial CPIs'!F36/'Provincial CPIs'!F35*100-100</f>
        <v>0.98448518573943034</v>
      </c>
      <c r="G36" s="7">
        <f>'Provincial CPIs'!G36/'Provincial CPIs'!G35*100-100</f>
        <v>1.4060096107814957</v>
      </c>
      <c r="H36" s="7">
        <f>'Provincial CPIs'!H36/'Provincial CPIs'!H35*100-100</f>
        <v>1.1922704125739472</v>
      </c>
      <c r="I36" s="7">
        <f>'Provincial CPIs'!I36/'Provincial CPIs'!I35*100-100</f>
        <v>1.4155832147819751</v>
      </c>
      <c r="J36" s="7">
        <f>'Provincial CPIs'!J36/'Provincial CPIs'!J35*100-100</f>
        <v>1.468219617352176</v>
      </c>
      <c r="K36" s="7">
        <f>'Provincial CPIs'!K36/'Provincial CPIs'!K35*100-100</f>
        <v>1.7800732490046443</v>
      </c>
      <c r="L36" s="7">
        <f>'Provincial CPIs'!L36/'Provincial CPIs'!L35*100-100</f>
        <v>2.193274181525922</v>
      </c>
      <c r="M36" s="7">
        <f>'Provincial CPIs'!M36/'Provincial CPIs'!M35*100-100</f>
        <v>1.5178999645156637</v>
      </c>
    </row>
    <row r="37" spans="1:13" ht="13">
      <c r="B37" s="26" t="s">
        <v>143</v>
      </c>
      <c r="C37" s="7">
        <f>'Provincial CPIs'!C37/'Provincial CPIs'!C36*100-100</f>
        <v>1.0482627426464433</v>
      </c>
      <c r="D37" s="7">
        <f>'Provincial CPIs'!D37/'Provincial CPIs'!D36*100-100</f>
        <v>1.0780737720878619</v>
      </c>
      <c r="E37" s="7">
        <f>'Provincial CPIs'!E37/'Provincial CPIs'!E36*100-100</f>
        <v>0.98278183916728779</v>
      </c>
      <c r="F37" s="7">
        <f>'Provincial CPIs'!F37/'Provincial CPIs'!F36*100-100</f>
        <v>0.55341243153266362</v>
      </c>
      <c r="G37" s="7">
        <f>'Provincial CPIs'!G37/'Provincial CPIs'!G36*100-100</f>
        <v>1.422436829780068</v>
      </c>
      <c r="H37" s="7">
        <f>'Provincial CPIs'!H37/'Provincial CPIs'!H36*100-100</f>
        <v>0.80738037597392065</v>
      </c>
      <c r="I37" s="7">
        <f>'Provincial CPIs'!I37/'Provincial CPIs'!I36*100-100</f>
        <v>1.1185743320834405</v>
      </c>
      <c r="J37" s="7">
        <f>'Provincial CPIs'!J37/'Provincial CPIs'!J36*100-100</f>
        <v>1.3513200097564635</v>
      </c>
      <c r="K37" s="7">
        <f>'Provincial CPIs'!K37/'Provincial CPIs'!K36*100-100</f>
        <v>1.3247386512739325</v>
      </c>
      <c r="L37" s="7">
        <f>'Provincial CPIs'!L37/'Provincial CPIs'!L36*100-100</f>
        <v>1.0311882948050197</v>
      </c>
      <c r="M37" s="7">
        <f>'Provincial CPIs'!M37/'Provincial CPIs'!M36*100-100</f>
        <v>1.0795877247221881</v>
      </c>
    </row>
    <row r="38" spans="1:13" ht="13">
      <c r="B38" s="26" t="s">
        <v>124</v>
      </c>
      <c r="C38" s="7">
        <f>'Provincial CPIs'!C38/'Provincial CPIs'!C37*100-100</f>
        <v>1.3381316380236541</v>
      </c>
      <c r="D38" s="7">
        <f>'Provincial CPIs'!D38/'Provincial CPIs'!D37*100-100</f>
        <v>1.0167629150832198</v>
      </c>
      <c r="E38" s="7">
        <f>'Provincial CPIs'!E38/'Provincial CPIs'!E37*100-100</f>
        <v>-1.0497520850992856</v>
      </c>
      <c r="F38" s="7">
        <f>'Provincial CPIs'!F38/'Provincial CPIs'!F37*100-100</f>
        <v>0.49190091404622649</v>
      </c>
      <c r="G38" s="7">
        <f>'Provincial CPIs'!G38/'Provincial CPIs'!G37*100-100</f>
        <v>0.86595396865132557</v>
      </c>
      <c r="H38" s="7">
        <f>'Provincial CPIs'!H38/'Provincial CPIs'!H37*100-100</f>
        <v>0.86216966489641322</v>
      </c>
      <c r="I38" s="7">
        <f>'Provincial CPIs'!I38/'Provincial CPIs'!I37*100-100</f>
        <v>0.73057178388221189</v>
      </c>
      <c r="J38" s="7">
        <f>'Provincial CPIs'!J38/'Provincial CPIs'!J37*100-100</f>
        <v>0.36201296126725424</v>
      </c>
      <c r="K38" s="7">
        <f>'Provincial CPIs'!K38/'Provincial CPIs'!K37*100-100</f>
        <v>0.6468380494326027</v>
      </c>
      <c r="L38" s="7">
        <f>'Provincial CPIs'!L38/'Provincial CPIs'!L37*100-100</f>
        <v>1.4145207079553188</v>
      </c>
      <c r="M38" s="7">
        <f>'Provincial CPIs'!M38/'Provincial CPIs'!M37*100-100</f>
        <v>0.79833342625306614</v>
      </c>
    </row>
    <row r="39" spans="1:13" ht="13">
      <c r="B39" s="26"/>
    </row>
    <row r="40" spans="1:13" ht="13">
      <c r="A40" s="5">
        <v>2022</v>
      </c>
      <c r="B40" s="26" t="s">
        <v>125</v>
      </c>
      <c r="C40" s="7">
        <f>'Provincial CPIs'!C40/'Provincial CPIs'!C38*100-100</f>
        <v>1.8466487853411735</v>
      </c>
      <c r="D40" s="7">
        <f>'Provincial CPIs'!D40/'Provincial CPIs'!D38*100-100</f>
        <v>1.7880182480122926</v>
      </c>
      <c r="E40" s="7">
        <f>'Provincial CPIs'!E40/'Provincial CPIs'!E38*100-100</f>
        <v>0.66943300598312305</v>
      </c>
      <c r="F40" s="7">
        <f>'Provincial CPIs'!F40/'Provincial CPIs'!F38*100-100</f>
        <v>0.84737293512613121</v>
      </c>
      <c r="G40" s="7">
        <f>'Provincial CPIs'!G40/'Provincial CPIs'!G38*100-100</f>
        <v>2.8035809707662054</v>
      </c>
      <c r="H40" s="7">
        <f>'Provincial CPIs'!H40/'Provincial CPIs'!H38*100-100</f>
        <v>1.3024995550724725</v>
      </c>
      <c r="I40" s="7">
        <f>'Provincial CPIs'!I40/'Provincial CPIs'!I38*100-100</f>
        <v>0.89663076025500743</v>
      </c>
      <c r="J40" s="7">
        <f>'Provincial CPIs'!J40/'Provincial CPIs'!J38*100-100</f>
        <v>1.2106855574554487</v>
      </c>
      <c r="K40" s="7">
        <f>'Provincial CPIs'!K40/'Provincial CPIs'!K38*100-100</f>
        <v>2.0034203190558912</v>
      </c>
      <c r="L40" s="7">
        <f>'Provincial CPIs'!L40/'Provincial CPIs'!L38*100-100</f>
        <v>0.98553038166282647</v>
      </c>
      <c r="M40" s="7">
        <f>'Provincial CPIs'!M40/'Provincial CPIs'!M38*100-100</f>
        <v>1.4495477510042321</v>
      </c>
    </row>
    <row r="41" spans="1:13" ht="13">
      <c r="B41" s="26" t="s">
        <v>129</v>
      </c>
      <c r="C41" s="7">
        <f>'Provincial CPIs'!C41/'Provincial CPIs'!C40*100-100</f>
        <v>1.7633794862238972</v>
      </c>
      <c r="D41" s="7">
        <f>'Provincial CPIs'!D41/'Provincial CPIs'!D40*100-100</f>
        <v>0.85381962582324888</v>
      </c>
      <c r="E41" s="7">
        <f>'Provincial CPIs'!E41/'Provincial CPIs'!E40*100-100</f>
        <v>1.3135208414149844</v>
      </c>
      <c r="F41" s="7">
        <f>'Provincial CPIs'!F41/'Provincial CPIs'!F40*100-100</f>
        <v>0.97628716550228489</v>
      </c>
      <c r="G41" s="7">
        <f>'Provincial CPIs'!G41/'Provincial CPIs'!G40*100-100</f>
        <v>1.9128337173577563</v>
      </c>
      <c r="H41" s="7">
        <f>'Provincial CPIs'!H41/'Provincial CPIs'!H40*100-100</f>
        <v>1.3131981343371848</v>
      </c>
      <c r="I41" s="7">
        <f>'Provincial CPIs'!I41/'Provincial CPIs'!I40*100-100</f>
        <v>3.7960586125334288</v>
      </c>
      <c r="J41" s="7">
        <f>'Provincial CPIs'!J41/'Provincial CPIs'!J40*100-100</f>
        <v>1.8299868163762909</v>
      </c>
      <c r="K41" s="7">
        <f>'Provincial CPIs'!K41/'Provincial CPIs'!K40*100-100</f>
        <v>0.93412939363520309</v>
      </c>
      <c r="L41" s="7">
        <f>'Provincial CPIs'!L41/'Provincial CPIs'!L40*100-100</f>
        <v>1.8662068263885772</v>
      </c>
      <c r="M41" s="7">
        <f>'Provincial CPIs'!M41/'Provincial CPIs'!M40*100-100</f>
        <v>1.5688952384099082</v>
      </c>
    </row>
    <row r="42" spans="1:13" ht="13">
      <c r="B42" s="26" t="s">
        <v>132</v>
      </c>
      <c r="C42" s="7">
        <f>'Provincial CPIs'!C42/'Provincial CPIs'!C41*100-100</f>
        <v>1.4345573348647065</v>
      </c>
      <c r="D42" s="7">
        <f>'Provincial CPIs'!D42/'Provincial CPIs'!D41*100-100</f>
        <v>1.6777159815048321</v>
      </c>
      <c r="E42" s="7">
        <f>'Provincial CPIs'!E42/'Provincial CPIs'!E41*100-100</f>
        <v>2.0212690214106175</v>
      </c>
      <c r="F42" s="7">
        <f>'Provincial CPIs'!F42/'Provincial CPIs'!F41*100-100</f>
        <v>0.92405511242898797</v>
      </c>
      <c r="G42" s="7">
        <f>'Provincial CPIs'!G42/'Provincial CPIs'!G41*100-100</f>
        <v>1.2039940075088964</v>
      </c>
      <c r="H42" s="7">
        <f>'Provincial CPIs'!H42/'Provincial CPIs'!H41*100-100</f>
        <v>1.5741497105184976</v>
      </c>
      <c r="I42" s="7">
        <f>'Provincial CPIs'!I42/'Provincial CPIs'!I41*100-100</f>
        <v>1.4531855866479049</v>
      </c>
      <c r="J42" s="7">
        <f>'Provincial CPIs'!J42/'Provincial CPIs'!J41*100-100</f>
        <v>0.66662678057254254</v>
      </c>
      <c r="K42" s="7">
        <f>'Provincial CPIs'!K42/'Provincial CPIs'!K41*100-100</f>
        <v>1.4963873251375475</v>
      </c>
      <c r="L42" s="7">
        <f>'Provincial CPIs'!L42/'Provincial CPIs'!L41*100-100</f>
        <v>2.4904660208063376</v>
      </c>
      <c r="M42" s="7">
        <f>'Provincial CPIs'!M42/'Provincial CPIs'!M41*100-100</f>
        <v>1.5929254965159458</v>
      </c>
    </row>
    <row r="43" spans="1:13" ht="13">
      <c r="B43" s="26" t="s">
        <v>136</v>
      </c>
      <c r="C43" s="7">
        <f>'Provincial CPIs'!C43/'Provincial CPIs'!C42*100-100</f>
        <v>8.1011700491896619</v>
      </c>
      <c r="D43" s="7">
        <f>'Provincial CPIs'!D43/'Provincial CPIs'!D42*100-100</f>
        <v>4.6593880105344283</v>
      </c>
      <c r="E43" s="7">
        <f>'Provincial CPIs'!E43/'Provincial CPIs'!E42*100-100</f>
        <v>3.4773313015391096</v>
      </c>
      <c r="F43" s="7">
        <f>'Provincial CPIs'!F43/'Provincial CPIs'!F42*100-100</f>
        <v>4.4346803421438068</v>
      </c>
      <c r="G43" s="7">
        <f>'Provincial CPIs'!G43/'Provincial CPIs'!G42*100-100</f>
        <v>5.9549891019628802</v>
      </c>
      <c r="H43" s="7">
        <f>'Provincial CPIs'!H43/'Provincial CPIs'!H42*100-100</f>
        <v>4.6111080488464324</v>
      </c>
      <c r="I43" s="7">
        <f>'Provincial CPIs'!I43/'Provincial CPIs'!I42*100-100</f>
        <v>5.2596777146814588</v>
      </c>
      <c r="J43" s="7">
        <f>'Provincial CPIs'!J43/'Provincial CPIs'!J42*100-100</f>
        <v>6.4460928964125372</v>
      </c>
      <c r="K43" s="7">
        <f>'Provincial CPIs'!K43/'Provincial CPIs'!K42*100-100</f>
        <v>4.945947585648554</v>
      </c>
      <c r="L43" s="7">
        <f>'Provincial CPIs'!L43/'Provincial CPIs'!L42*100-100</f>
        <v>5.6168864109775569</v>
      </c>
      <c r="M43" s="7">
        <f>'Provincial CPIs'!M43/'Provincial CPIs'!M42*100-100</f>
        <v>5.4722599068642381</v>
      </c>
    </row>
    <row r="44" spans="1:13" ht="13">
      <c r="B44" s="26" t="s">
        <v>137</v>
      </c>
      <c r="C44" s="7">
        <f>'Provincial CPIs'!C44/'Provincial CPIs'!C43*100-100</f>
        <v>1.185331643008027</v>
      </c>
      <c r="D44" s="7">
        <f>'Provincial CPIs'!D44/'Provincial CPIs'!D43*100-100</f>
        <v>3.1796272578113189</v>
      </c>
      <c r="E44" s="7">
        <f>'Provincial CPIs'!E44/'Provincial CPIs'!E43*100-100</f>
        <v>1.4636042567376819</v>
      </c>
      <c r="F44" s="7">
        <f>'Provincial CPIs'!F44/'Provincial CPIs'!F43*100-100</f>
        <v>2.5235034640681988</v>
      </c>
      <c r="G44" s="7">
        <f>'Provincial CPIs'!G44/'Provincial CPIs'!G43*100-100</f>
        <v>2.1398251783986098</v>
      </c>
      <c r="H44" s="7">
        <f>'Provincial CPIs'!H44/'Provincial CPIs'!H43*100-100</f>
        <v>2.914251436121873</v>
      </c>
      <c r="I44" s="7">
        <f>'Provincial CPIs'!I44/'Provincial CPIs'!I43*100-100</f>
        <v>2.5988131359514881</v>
      </c>
      <c r="J44" s="7">
        <f>'Provincial CPIs'!J44/'Provincial CPIs'!J43*100-100</f>
        <v>2.7958658160885932</v>
      </c>
      <c r="K44" s="7">
        <f>'Provincial CPIs'!K44/'Provincial CPIs'!K43*100-100</f>
        <v>3.3420344070238031</v>
      </c>
      <c r="L44" s="7">
        <f>'Provincial CPIs'!L44/'Provincial CPIs'!L43*100-100</f>
        <v>4.957834998664751</v>
      </c>
      <c r="M44" s="7">
        <f>'Provincial CPIs'!M44/'Provincial CPIs'!M43*100-100</f>
        <v>3.0049309768285752</v>
      </c>
    </row>
    <row r="45" spans="1:13" ht="13">
      <c r="B45" s="26" t="s">
        <v>138</v>
      </c>
      <c r="C45" s="7">
        <f>'Provincial CPIs'!C45/'Provincial CPIs'!C44*100-100</f>
        <v>8.0003518902122011</v>
      </c>
      <c r="D45" s="7">
        <f>'Provincial CPIs'!D45/'Provincial CPIs'!D44*100-100</f>
        <v>9.3922349491742523</v>
      </c>
      <c r="E45" s="7">
        <f>'Provincial CPIs'!E45/'Provincial CPIs'!E44*100-100</f>
        <v>8.7584706122555929</v>
      </c>
      <c r="F45" s="7">
        <f>'Provincial CPIs'!F45/'Provincial CPIs'!F44*100-100</f>
        <v>5.9269841842296103</v>
      </c>
      <c r="G45" s="7">
        <f>'Provincial CPIs'!G45/'Provincial CPIs'!G44*100-100</f>
        <v>8.2174437300386103</v>
      </c>
      <c r="H45" s="7">
        <f>'Provincial CPIs'!H45/'Provincial CPIs'!H44*100-100</f>
        <v>7.6929795623214403</v>
      </c>
      <c r="I45" s="7">
        <f>'Provincial CPIs'!I45/'Provincial CPIs'!I44*100-100</f>
        <v>7.2831200605518234</v>
      </c>
      <c r="J45" s="7">
        <f>'Provincial CPIs'!J45/'Provincial CPIs'!J44*100-100</f>
        <v>6.4845024722148423</v>
      </c>
      <c r="K45" s="7">
        <f>'Provincial CPIs'!K45/'Provincial CPIs'!K44*100-100</f>
        <v>8.9795110825572522</v>
      </c>
      <c r="L45" s="7">
        <f>'Provincial CPIs'!L45/'Provincial CPIs'!L44*100-100</f>
        <v>11.640013268117386</v>
      </c>
      <c r="M45" s="7">
        <f>'Provincial CPIs'!M45/'Provincial CPIs'!M44*100-100</f>
        <v>8.7359382927787266</v>
      </c>
    </row>
    <row r="46" spans="1:13" ht="13">
      <c r="B46" s="26" t="s">
        <v>139</v>
      </c>
      <c r="C46" s="7">
        <f>'Provincial CPIs'!C46/'Provincial CPIs'!C45*100-100</f>
        <v>2.9307756770914182</v>
      </c>
      <c r="D46" s="7">
        <f>'Provincial CPIs'!D46/'Provincial CPIs'!D45*100-100</f>
        <v>3.6771967763582012</v>
      </c>
      <c r="E46" s="7">
        <f>'Provincial CPIs'!E46/'Provincial CPIs'!E45*100-100</f>
        <v>4.3249673726587332</v>
      </c>
      <c r="F46" s="7">
        <f>'Provincial CPIs'!F46/'Provincial CPIs'!F45*100-100</f>
        <v>2.6245116572084726</v>
      </c>
      <c r="G46" s="7">
        <f>'Provincial CPIs'!G46/'Provincial CPIs'!G45*100-100</f>
        <v>4.6665122510631392</v>
      </c>
      <c r="H46" s="7">
        <f>'Provincial CPIs'!H46/'Provincial CPIs'!H45*100-100</f>
        <v>3.3477298110611002</v>
      </c>
      <c r="I46" s="7">
        <f>'Provincial CPIs'!I46/'Provincial CPIs'!I45*100-100</f>
        <v>3.1981957975384603</v>
      </c>
      <c r="J46" s="7">
        <f>'Provincial CPIs'!J46/'Provincial CPIs'!J45*100-100</f>
        <v>2.8630666650325054</v>
      </c>
      <c r="K46" s="7">
        <f>'Provincial CPIs'!K46/'Provincial CPIs'!K45*100-100</f>
        <v>4.4427452380064096</v>
      </c>
      <c r="L46" s="7">
        <f>'Provincial CPIs'!L46/'Provincial CPIs'!L45*100-100</f>
        <v>4.0751524557283147</v>
      </c>
      <c r="M46" s="7">
        <f>'Provincial CPIs'!M46/'Provincial CPIs'!M45*100-100</f>
        <v>3.698318937980531</v>
      </c>
    </row>
    <row r="47" spans="1:13" ht="13">
      <c r="B47" s="26" t="s">
        <v>140</v>
      </c>
      <c r="C47" s="7">
        <f>'Provincial CPIs'!C47/'Provincial CPIs'!C46*100-100</f>
        <v>1.0659469957829941</v>
      </c>
      <c r="D47" s="7">
        <f>'Provincial CPIs'!D47/'Provincial CPIs'!D46*100-100</f>
        <v>1.5917131692464181</v>
      </c>
      <c r="E47" s="7">
        <f>'Provincial CPIs'!E47/'Provincial CPIs'!E46*100-100</f>
        <v>0.77682965640985913</v>
      </c>
      <c r="F47" s="7">
        <f>'Provincial CPIs'!F47/'Provincial CPIs'!F46*100-100</f>
        <v>1.2424439154701474</v>
      </c>
      <c r="G47" s="7">
        <f>'Provincial CPIs'!G47/'Provincial CPIs'!G46*100-100</f>
        <v>1.573330227363229</v>
      </c>
      <c r="H47" s="7">
        <f>'Provincial CPIs'!H47/'Provincial CPIs'!H46*100-100</f>
        <v>1.9010197395798514</v>
      </c>
      <c r="I47" s="7">
        <f>'Provincial CPIs'!I47/'Provincial CPIs'!I46*100-100</f>
        <v>1.8722709202900916</v>
      </c>
      <c r="J47" s="7">
        <f>'Provincial CPIs'!J47/'Provincial CPIs'!J46*100-100</f>
        <v>1.1582562577871585</v>
      </c>
      <c r="K47" s="7">
        <f>'Provincial CPIs'!K47/'Provincial CPIs'!K46*100-100</f>
        <v>2.3885292431723713</v>
      </c>
      <c r="L47" s="7">
        <f>'Provincial CPIs'!L47/'Provincial CPIs'!L46*100-100</f>
        <v>1.8396997612229171</v>
      </c>
      <c r="M47" s="7">
        <f>'Provincial CPIs'!M47/'Provincial CPIs'!M46*100-100</f>
        <v>1.5906859070727251</v>
      </c>
    </row>
    <row r="48" spans="1:13" ht="13">
      <c r="B48" s="26" t="s">
        <v>141</v>
      </c>
      <c r="C48" s="7">
        <f>'Provincial CPIs'!C48/'Provincial CPIs'!C47*100-100</f>
        <v>-8.1619195080776308E-2</v>
      </c>
      <c r="D48" s="7">
        <f>'Provincial CPIs'!D48/'Provincial CPIs'!D47*100-100</f>
        <v>-1.9944972636284177</v>
      </c>
      <c r="E48" s="7">
        <f>'Provincial CPIs'!E48/'Provincial CPIs'!E47*100-100</f>
        <v>-0.60495182738027609</v>
      </c>
      <c r="F48" s="7">
        <f>'Provincial CPIs'!F48/'Provincial CPIs'!F47*100-100</f>
        <v>-0.44069989160327339</v>
      </c>
      <c r="G48" s="7">
        <f>'Provincial CPIs'!G48/'Provincial CPIs'!G47*100-100</f>
        <v>-1.7953068621060595</v>
      </c>
      <c r="H48" s="7">
        <f>'Provincial CPIs'!H48/'Provincial CPIs'!H47*100-100</f>
        <v>-0.71172321965956087</v>
      </c>
      <c r="I48" s="7">
        <f>'Provincial CPIs'!I48/'Provincial CPIs'!I47*100-100</f>
        <v>-0.7477428952193037</v>
      </c>
      <c r="J48" s="7">
        <f>'Provincial CPIs'!J48/'Provincial CPIs'!J47*100-100</f>
        <v>-0.40307193967714738</v>
      </c>
      <c r="K48" s="7">
        <f>'Provincial CPIs'!K48/'Provincial CPIs'!K47*100-100</f>
        <v>-2.210569484888353</v>
      </c>
      <c r="L48" s="7">
        <f>'Provincial CPIs'!L48/'Provincial CPIs'!L47*100-100</f>
        <v>0.37250838075671311</v>
      </c>
      <c r="M48" s="7">
        <f>'Provincial CPIs'!M48/'Provincial CPIs'!M47*100-100</f>
        <v>-0.73753620949183585</v>
      </c>
    </row>
    <row r="49" spans="1:13" ht="13">
      <c r="B49" s="26" t="s">
        <v>142</v>
      </c>
      <c r="C49" s="7">
        <f>'Provincial CPIs'!C49/'Provincial CPIs'!C48*100-100</f>
        <v>5.3940632919217961</v>
      </c>
      <c r="D49" s="7">
        <f>'Provincial CPIs'!D49/'Provincial CPIs'!D48*100-100</f>
        <v>1.9269618838919911</v>
      </c>
      <c r="E49" s="7">
        <f>'Provincial CPIs'!E49/'Provincial CPIs'!E48*100-100</f>
        <v>2.7694124961763862</v>
      </c>
      <c r="F49" s="7">
        <f>'Provincial CPIs'!F49/'Provincial CPIs'!F48*100-100</f>
        <v>2.7748261324959742</v>
      </c>
      <c r="G49" s="7">
        <f>'Provincial CPIs'!G49/'Provincial CPIs'!G48*100-100</f>
        <v>3.6805831652420267</v>
      </c>
      <c r="H49" s="7">
        <f>'Provincial CPIs'!H49/'Provincial CPIs'!H48*100-100</f>
        <v>1.7219902036037098</v>
      </c>
      <c r="I49" s="7">
        <f>'Provincial CPIs'!I49/'Provincial CPIs'!I48*100-100</f>
        <v>4.4382752978770128</v>
      </c>
      <c r="J49" s="7">
        <f>'Provincial CPIs'!J49/'Provincial CPIs'!J48*100-100</f>
        <v>0.84000653214853571</v>
      </c>
      <c r="K49" s="7">
        <f>'Provincial CPIs'!K49/'Provincial CPIs'!K48*100-100</f>
        <v>2.7702964819435749</v>
      </c>
      <c r="L49" s="7">
        <f>'Provincial CPIs'!L49/'Provincial CPIs'!L48*100-100</f>
        <v>3.2794648330470864</v>
      </c>
      <c r="M49" s="7">
        <f>'Provincial CPIs'!M49/'Provincial CPIs'!M48*100-100</f>
        <v>2.9932616348564096</v>
      </c>
    </row>
    <row r="50" spans="1:13" ht="13">
      <c r="B50" s="26" t="s">
        <v>143</v>
      </c>
      <c r="C50" s="7">
        <f>'Provincial CPIs'!C50/'Provincial CPIs'!C49*100-100</f>
        <v>0.98116732475897095</v>
      </c>
      <c r="D50" s="7">
        <f>'Provincial CPIs'!D50/'Provincial CPIs'!D49*100-100</f>
        <v>1.0996818724608488</v>
      </c>
      <c r="E50" s="7">
        <f>'Provincial CPIs'!E50/'Provincial CPIs'!E49*100-100</f>
        <v>0.52690940350315429</v>
      </c>
      <c r="F50" s="7">
        <f>'Provincial CPIs'!F50/'Provincial CPIs'!F49*100-100</f>
        <v>0.92899402013475196</v>
      </c>
      <c r="G50" s="7">
        <f>'Provincial CPIs'!G50/'Provincial CPIs'!G49*100-100</f>
        <v>0.95697373115817186</v>
      </c>
      <c r="H50" s="7">
        <f>'Provincial CPIs'!H50/'Provincial CPIs'!H49*100-100</f>
        <v>0.8164010965685975</v>
      </c>
      <c r="I50" s="7">
        <f>'Provincial CPIs'!I50/'Provincial CPIs'!I49*100-100</f>
        <v>0.47026501478171667</v>
      </c>
      <c r="J50" s="7">
        <f>'Provincial CPIs'!J50/'Provincial CPIs'!J49*100-100</f>
        <v>0.56215843419087719</v>
      </c>
      <c r="K50" s="7">
        <f>'Provincial CPIs'!K50/'Provincial CPIs'!K49*100-100</f>
        <v>1.3574200611265752</v>
      </c>
      <c r="L50" s="7">
        <f>'Provincial CPIs'!L50/'Provincial CPIs'!L49*100-100</f>
        <v>2.1992571001062231</v>
      </c>
      <c r="M50" s="7">
        <f>'Provincial CPIs'!M50/'Provincial CPIs'!M49*100-100</f>
        <v>1.2318411955859858</v>
      </c>
    </row>
    <row r="51" spans="1:13" ht="13">
      <c r="B51" s="26" t="s">
        <v>124</v>
      </c>
      <c r="C51" s="7">
        <f>'Provincial CPIs'!C51/'Provincial CPIs'!C50*100-100</f>
        <v>0.58661865354123677</v>
      </c>
      <c r="D51" s="7">
        <f>'Provincial CPIs'!D51/'Provincial CPIs'!D50*100-100</f>
        <v>0.76600556375620954</v>
      </c>
      <c r="E51" s="7">
        <f>'Provincial CPIs'!E51/'Provincial CPIs'!E50*100-100</f>
        <v>-0.18869750338888025</v>
      </c>
      <c r="F51" s="7">
        <f>'Provincial CPIs'!F51/'Provincial CPIs'!F50*100-100</f>
        <v>0.47235068710038774</v>
      </c>
      <c r="G51" s="7">
        <f>'Provincial CPIs'!G51/'Provincial CPIs'!G50*100-100</f>
        <v>0.55706428692334953</v>
      </c>
      <c r="H51" s="7">
        <f>'Provincial CPIs'!H51/'Provincial CPIs'!H50*100-100</f>
        <v>1.1972813862030307E-2</v>
      </c>
      <c r="I51" s="7">
        <f>'Provincial CPIs'!I51/'Provincial CPIs'!I50*100-100</f>
        <v>0.21411423965396637</v>
      </c>
      <c r="J51" s="7">
        <f>'Provincial CPIs'!J51/'Provincial CPIs'!J50*100-100</f>
        <v>0.85525459770123291</v>
      </c>
      <c r="K51" s="7">
        <f>'Provincial CPIs'!K51/'Provincial CPIs'!K50*100-100</f>
        <v>0.94686146110178981</v>
      </c>
      <c r="L51" s="7">
        <f>'Provincial CPIs'!L51/'Provincial CPIs'!L50*100-100</f>
        <v>1.2580412757728254</v>
      </c>
      <c r="M51" s="7">
        <f>'Provincial CPIs'!M51/'Provincial CPIs'!M50*100-100</f>
        <v>0.74234616947444465</v>
      </c>
    </row>
    <row r="52" spans="1:13" ht="13">
      <c r="B52" s="26"/>
    </row>
    <row r="53" spans="1:13" ht="13">
      <c r="A53" s="5">
        <v>2023</v>
      </c>
      <c r="B53" s="26" t="s">
        <v>125</v>
      </c>
      <c r="C53" s="7">
        <f>'Provincial CPIs'!C53/'Provincial CPIs'!C51*100-100</f>
        <v>-0.55820021557305211</v>
      </c>
      <c r="D53" s="7">
        <f>'Provincial CPIs'!D53/'Provincial CPIs'!D51*100-100</f>
        <v>-0.67876583241942967</v>
      </c>
      <c r="E53" s="7">
        <f>'Provincial CPIs'!E53/'Provincial CPIs'!E51*100-100</f>
        <v>0.21930633766602625</v>
      </c>
      <c r="F53" s="7">
        <f>'Provincial CPIs'!F53/'Provincial CPIs'!F51*100-100</f>
        <v>-0.42514333231045498</v>
      </c>
      <c r="G53" s="7">
        <f>'Provincial CPIs'!G53/'Provincial CPIs'!G51*100-100</f>
        <v>-0.53932214566034986</v>
      </c>
      <c r="H53" s="7">
        <f>'Provincial CPIs'!H53/'Provincial CPIs'!H51*100-100</f>
        <v>3.6694205653759582E-2</v>
      </c>
      <c r="I53" s="7">
        <f>'Provincial CPIs'!I53/'Provincial CPIs'!I51*100-100</f>
        <v>-0.13142098171499583</v>
      </c>
      <c r="J53" s="7">
        <f>'Provincial CPIs'!J53/'Provincial CPIs'!J51*100-100</f>
        <v>-0.79635943135582465</v>
      </c>
      <c r="K53" s="7">
        <f>'Provincial CPIs'!K53/'Provincial CPIs'!K51*100-100</f>
        <v>-0.86006976333524676</v>
      </c>
      <c r="L53" s="7">
        <f>'Provincial CPIs'!L53/'Provincial CPIs'!L51*100-100</f>
        <v>-1.0308851903405412</v>
      </c>
      <c r="M53" s="7">
        <f>'Provincial CPIs'!M53/'Provincial CPIs'!M51*100-100</f>
        <v>-0.64544197926642255</v>
      </c>
    </row>
    <row r="54" spans="1:13" ht="13">
      <c r="B54" s="26" t="s">
        <v>129</v>
      </c>
      <c r="C54" s="7">
        <f>'Provincial CPIs'!C54/'Provincial CPIs'!C53*100-100</f>
        <v>-3.7355575078166225</v>
      </c>
      <c r="D54" s="7">
        <f>'Provincial CPIs'!D54/'Provincial CPIs'!D53*100-100</f>
        <v>-4.5888493340867456</v>
      </c>
      <c r="E54" s="7">
        <f>'Provincial CPIs'!E54/'Provincial CPIs'!E53*100-100</f>
        <v>-5.2038105662863643</v>
      </c>
      <c r="F54" s="7">
        <f>'Provincial CPIs'!F54/'Provincial CPIs'!F53*100-100</f>
        <v>-3.1204312592617924</v>
      </c>
      <c r="G54" s="7">
        <f>'Provincial CPIs'!G54/'Provincial CPIs'!G53*100-100</f>
        <v>-2.9496761254115995</v>
      </c>
      <c r="H54" s="7">
        <f>'Provincial CPIs'!H54/'Provincial CPIs'!H53*100-100</f>
        <v>-3.7823413371692283</v>
      </c>
      <c r="I54" s="7">
        <f>'Provincial CPIs'!I54/'Provincial CPIs'!I53*100-100</f>
        <v>-4.4878395412419394</v>
      </c>
      <c r="J54" s="7">
        <f>'Provincial CPIs'!J54/'Provincial CPIs'!J53*100-100</f>
        <v>-4.0030504629337997</v>
      </c>
      <c r="K54" s="7">
        <f>'Provincial CPIs'!K54/'Provincial CPIs'!K53*100-100</f>
        <v>-5.0890408557940958</v>
      </c>
      <c r="L54" s="7">
        <f>'Provincial CPIs'!L54/'Provincial CPIs'!L53*100-100</f>
        <v>-6.0558464444724507</v>
      </c>
      <c r="M54" s="7">
        <f>'Provincial CPIs'!M54/'Provincial CPIs'!M53*100-100</f>
        <v>-4.5778080538223094</v>
      </c>
    </row>
    <row r="55" spans="1:13" ht="13">
      <c r="B55" s="26" t="s">
        <v>132</v>
      </c>
      <c r="C55" s="7">
        <f>'Provincial CPIs'!C55/'Provincial CPIs'!C54*100-100</f>
        <v>-0.12530111672940336</v>
      </c>
      <c r="D55" s="7">
        <f>'Provincial CPIs'!D55/'Provincial CPIs'!D54*100-100</f>
        <v>-0.8099709311181158</v>
      </c>
      <c r="E55" s="7">
        <f>'Provincial CPIs'!E55/'Provincial CPIs'!E54*100-100</f>
        <v>-0.54890320525548475</v>
      </c>
      <c r="F55" s="7">
        <f>'Provincial CPIs'!F55/'Provincial CPIs'!F54*100-100</f>
        <v>-0.51161953006338479</v>
      </c>
      <c r="G55" s="7">
        <f>'Provincial CPIs'!G55/'Provincial CPIs'!G54*100-100</f>
        <v>-0.42991991442707445</v>
      </c>
      <c r="H55" s="7">
        <f>'Provincial CPIs'!H55/'Provincial CPIs'!H54*100-100</f>
        <v>-0.64112634286614423</v>
      </c>
      <c r="I55" s="7">
        <f>'Provincial CPIs'!I55/'Provincial CPIs'!I54*100-100</f>
        <v>-0.56300321945354881</v>
      </c>
      <c r="J55" s="7">
        <f>'Provincial CPIs'!J55/'Provincial CPIs'!J54*100-100</f>
        <v>-0.70639653948106229</v>
      </c>
      <c r="K55" s="7">
        <f>'Provincial CPIs'!K55/'Provincial CPIs'!K54*100-100</f>
        <v>-0.60773071944132084</v>
      </c>
      <c r="L55" s="7">
        <f>'Provincial CPIs'!L55/'Provincial CPIs'!L54*100-100</f>
        <v>-0.19248161171348954</v>
      </c>
      <c r="M55" s="7">
        <f>'Provincial CPIs'!M55/'Provincial CPIs'!M54*100-100</f>
        <v>-0.45736035703187383</v>
      </c>
    </row>
    <row r="56" spans="1:13" ht="13">
      <c r="B56" s="26" t="s">
        <v>136</v>
      </c>
      <c r="C56" s="7">
        <f>'Provincial CPIs'!C56/'Provincial CPIs'!C55*100-100</f>
        <v>-0.14780603386537905</v>
      </c>
      <c r="D56" s="7">
        <f>'Provincial CPIs'!D56/'Provincial CPIs'!D55*100-100</f>
        <v>-0.18826672568256697</v>
      </c>
      <c r="E56" s="7">
        <f>'Provincial CPIs'!E56/'Provincial CPIs'!E55*100-100</f>
        <v>-0.26616693463384422</v>
      </c>
      <c r="F56" s="7">
        <f>'Provincial CPIs'!F56/'Provincial CPIs'!F55*100-100</f>
        <v>-0.23634292540076274</v>
      </c>
      <c r="G56" s="7">
        <f>'Provincial CPIs'!G56/'Provincial CPIs'!G55*100-100</f>
        <v>-0.19621944039984385</v>
      </c>
      <c r="H56" s="7">
        <f>'Provincial CPIs'!H56/'Provincial CPIs'!H55*100-100</f>
        <v>-0.22156393652434758</v>
      </c>
      <c r="I56" s="7">
        <f>'Provincial CPIs'!I56/'Provincial CPIs'!I55*100-100</f>
        <v>-0.26580326265990095</v>
      </c>
      <c r="J56" s="7">
        <f>'Provincial CPIs'!J56/'Provincial CPIs'!J55*100-100</f>
        <v>-0.21249151635205976</v>
      </c>
      <c r="K56" s="7">
        <f>'Provincial CPIs'!K56/'Provincial CPIs'!K55*100-100</f>
        <v>-0.52185447830251519</v>
      </c>
      <c r="L56" s="7">
        <f>'Provincial CPIs'!L56/'Provincial CPIs'!L55*100-100</f>
        <v>-0.14583912487890416</v>
      </c>
      <c r="M56" s="7">
        <f>'Provincial CPIs'!M56/'Provincial CPIs'!M55*100-100</f>
        <v>-0.22798198632594335</v>
      </c>
    </row>
    <row r="57" spans="1:13" ht="13">
      <c r="B57" s="26" t="s">
        <v>137</v>
      </c>
      <c r="C57" s="7">
        <f>'Provincial CPIs'!C57/'Provincial CPIs'!C56*100-100</f>
        <v>-3.0949872636242048E-2</v>
      </c>
      <c r="D57" s="7">
        <f>'Provincial CPIs'!D57/'Provincial CPIs'!D56*100-100</f>
        <v>-0.18414498280576197</v>
      </c>
      <c r="E57" s="7">
        <f>'Provincial CPIs'!E57/'Provincial CPIs'!E56*100-100</f>
        <v>-0.19042129875489877</v>
      </c>
      <c r="F57" s="7">
        <f>'Provincial CPIs'!F57/'Provincial CPIs'!F56*100-100</f>
        <v>-0.17087691509003378</v>
      </c>
      <c r="G57" s="7">
        <f>'Provincial CPIs'!G57/'Provincial CPIs'!G56*100-100</f>
        <v>-0.14594432726630657</v>
      </c>
      <c r="H57" s="7">
        <f>'Provincial CPIs'!H57/'Provincial CPIs'!H56*100-100</f>
        <v>-0.27761504413206239</v>
      </c>
      <c r="I57" s="7">
        <f>'Provincial CPIs'!I57/'Provincial CPIs'!I56*100-100</f>
        <v>-0.30425541139221934</v>
      </c>
      <c r="J57" s="7">
        <f>'Provincial CPIs'!J57/'Provincial CPIs'!J56*100-100</f>
        <v>-0.1416307781691728</v>
      </c>
      <c r="K57" s="7">
        <f>'Provincial CPIs'!K57/'Provincial CPIs'!K56*100-100</f>
        <v>-0.28689719506941458</v>
      </c>
      <c r="L57" s="7">
        <f>'Provincial CPIs'!L57/'Provincial CPIs'!L56*100-100</f>
        <v>-9.0326290143963206E-2</v>
      </c>
      <c r="M57" s="7">
        <f>'Provincial CPIs'!M57/'Provincial CPIs'!M56*100-100</f>
        <v>-0.15752544291210313</v>
      </c>
    </row>
    <row r="58" spans="1:13" ht="13">
      <c r="B58" s="26" t="s">
        <v>138</v>
      </c>
      <c r="C58" s="7">
        <f>'Provincial CPIs'!C58/'Provincial CPIs'!C57*100-100</f>
        <v>-3.0908769714400819E-2</v>
      </c>
      <c r="D58" s="7">
        <f>'Provincial CPIs'!D58/'Provincial CPIs'!D57*100-100</f>
        <v>-0.18011805909907252</v>
      </c>
      <c r="E58" s="7">
        <f>'Provincial CPIs'!E58/'Provincial CPIs'!E57*100-100</f>
        <v>-0.12672419605063112</v>
      </c>
      <c r="F58" s="7">
        <f>'Provincial CPIs'!F58/'Provincial CPIs'!F57*100-100</f>
        <v>-4.979165663681826</v>
      </c>
      <c r="G58" s="7">
        <f>'Provincial CPIs'!G58/'Provincial CPIs'!G57*100-100</f>
        <v>-0.13910322549335774</v>
      </c>
      <c r="H58" s="7">
        <f>'Provincial CPIs'!H58/'Provincial CPIs'!H57*100-100</f>
        <v>-6.9143680093233684E-2</v>
      </c>
      <c r="I58" s="7">
        <f>'Provincial CPIs'!I58/'Provincial CPIs'!I57*100-100</f>
        <v>-0.11858959083515686</v>
      </c>
      <c r="J58" s="7">
        <f>'Provincial CPIs'!J58/'Provincial CPIs'!J57*100-100</f>
        <v>-0.13391743965550518</v>
      </c>
      <c r="K58" s="7">
        <f>'Provincial CPIs'!K58/'Provincial CPIs'!K57*100-100</f>
        <v>-0.16965343283484913</v>
      </c>
      <c r="L58" s="7">
        <f>'Provincial CPIs'!L58/'Provincial CPIs'!L57*100-100</f>
        <v>-2.4076315186221109E-3</v>
      </c>
      <c r="M58" s="7">
        <f>'Provincial CPIs'!M58/'Provincial CPIs'!M57*100-100</f>
        <v>-0.55442016384859016</v>
      </c>
    </row>
    <row r="59" spans="1:13" ht="13">
      <c r="B59" s="26" t="s">
        <v>139</v>
      </c>
      <c r="C59" s="7">
        <f>'Provincial CPIs'!C59/'Provincial CPIs'!C58*100-100</f>
        <v>-5.9349699870381301E-4</v>
      </c>
      <c r="D59" s="7">
        <f>'Provincial CPIs'!D59/'Provincial CPIs'!D58*100-100</f>
        <v>-0.4875634568844589</v>
      </c>
      <c r="E59" s="7">
        <f>'Provincial CPIs'!E59/'Provincial CPIs'!E58*100-100</f>
        <v>-0.85070740049080484</v>
      </c>
      <c r="F59" s="7">
        <f>'Provincial CPIs'!F59/'Provincial CPIs'!F58*100-100</f>
        <v>4.0926429334347176</v>
      </c>
      <c r="G59" s="7">
        <f>'Provincial CPIs'!G59/'Provincial CPIs'!G58*100-100</f>
        <v>-8.4001817568278625E-2</v>
      </c>
      <c r="H59" s="7">
        <f>'Provincial CPIs'!H59/'Provincial CPIs'!H58*100-100</f>
        <v>-0.33402757353506729</v>
      </c>
      <c r="I59" s="7">
        <f>'Provincial CPIs'!I59/'Provincial CPIs'!I58*100-100</f>
        <v>-0.57636405045130346</v>
      </c>
      <c r="J59" s="7">
        <f>'Provincial CPIs'!J59/'Provincial CPIs'!J58*100-100</f>
        <v>-0.46038821151358889</v>
      </c>
      <c r="K59" s="7">
        <f>'Provincial CPIs'!K59/'Provincial CPIs'!K58*100-100</f>
        <v>-0.53460855687646358</v>
      </c>
      <c r="L59" s="7">
        <f>'Provincial CPIs'!L59/'Provincial CPIs'!L58*100-100</f>
        <v>7.2418915650303006E-3</v>
      </c>
      <c r="M59" s="7">
        <f>'Provincial CPIs'!M59/'Provincial CPIs'!M58*100-100</f>
        <v>0.11636953887349932</v>
      </c>
    </row>
    <row r="60" spans="1:13" ht="13">
      <c r="B60" s="26" t="s">
        <v>140</v>
      </c>
      <c r="C60" s="7">
        <f>'Provincial CPIs'!C60/'Provincial CPIs'!C59*100-100</f>
        <v>2.0333148446667337E-2</v>
      </c>
      <c r="D60" s="7">
        <f>'Provincial CPIs'!D60/'Provincial CPIs'!D59*100-100</f>
        <v>-7.576091168033372E-4</v>
      </c>
      <c r="E60" s="7">
        <f>'Provincial CPIs'!E60/'Provincial CPIs'!E59*100-100</f>
        <v>1.2390518042295184E-2</v>
      </c>
      <c r="F60" s="7">
        <f>'Provincial CPIs'!F60/'Provincial CPIs'!F59*100-100</f>
        <v>3.7115068670075857E-2</v>
      </c>
      <c r="G60" s="7">
        <f>'Provincial CPIs'!G60/'Provincial CPIs'!G59*100-100</f>
        <v>-2.0592684468496714E-2</v>
      </c>
      <c r="H60" s="7">
        <f>'Provincial CPIs'!H60/'Provincial CPIs'!H59*100-100</f>
        <v>1.9400931664236509E-2</v>
      </c>
      <c r="I60" s="7">
        <f>'Provincial CPIs'!I60/'Provincial CPIs'!I59*100-100</f>
        <v>-4.2803299664754491E-2</v>
      </c>
      <c r="J60" s="7">
        <f>'Provincial CPIs'!J60/'Provincial CPIs'!J59*100-100</f>
        <v>-7.6065835246183156E-2</v>
      </c>
      <c r="K60" s="7">
        <f>'Provincial CPIs'!K60/'Provincial CPIs'!K59*100-100</f>
        <v>3.0945395183721303E-3</v>
      </c>
      <c r="L60" s="7">
        <f>'Provincial CPIs'!L60/'Provincial CPIs'!L59*100-100</f>
        <v>3.1990735684786387E-2</v>
      </c>
      <c r="M60" s="7">
        <f>'Provincial CPIs'!M60/'Provincial CPIs'!M59*100-100</f>
        <v>3.6783014576684536E-3</v>
      </c>
    </row>
    <row r="61" spans="1:13" ht="13">
      <c r="B61" s="26" t="s">
        <v>141</v>
      </c>
      <c r="C61" s="7">
        <f>'Provincial CPIs'!C61/'Provincial CPIs'!C60*100-100</f>
        <v>-3.8018330562721303E-3</v>
      </c>
      <c r="D61" s="7">
        <f>'Provincial CPIs'!D61/'Provincial CPIs'!D60*100-100</f>
        <v>0.25448930200981579</v>
      </c>
      <c r="E61" s="7">
        <f>'Provincial CPIs'!E61/'Provincial CPIs'!E60*100-100</f>
        <v>0.34295426690420072</v>
      </c>
      <c r="F61" s="7">
        <f>'Provincial CPIs'!F61/'Provincial CPIs'!F60*100-100</f>
        <v>0.13286384891499381</v>
      </c>
      <c r="G61" s="7">
        <f>'Provincial CPIs'!G61/'Provincial CPIs'!G60*100-100</f>
        <v>0.32865572020017453</v>
      </c>
      <c r="H61" s="7">
        <f>'Provincial CPIs'!H61/'Provincial CPIs'!H60*100-100</f>
        <v>0.53830277660524928</v>
      </c>
      <c r="I61" s="7">
        <f>'Provincial CPIs'!I61/'Provincial CPIs'!I60*100-100</f>
        <v>0.51068042235303324</v>
      </c>
      <c r="J61" s="7">
        <f>'Provincial CPIs'!J61/'Provincial CPIs'!J60*100-100</f>
        <v>0.44001105587663858</v>
      </c>
      <c r="K61" s="7">
        <f>'Provincial CPIs'!K61/'Provincial CPIs'!K60*100-100</f>
        <v>5.0738902549511522E-2</v>
      </c>
      <c r="L61" s="7">
        <f>'Provincial CPIs'!L61/'Provincial CPIs'!L60*100-100</f>
        <v>0.24363734407253901</v>
      </c>
      <c r="M61" s="7">
        <f>'Provincial CPIs'!M61/'Provincial CPIs'!M60*100-100</f>
        <v>0.24553211361771332</v>
      </c>
    </row>
    <row r="62" spans="1:13" ht="13">
      <c r="B62" s="26" t="s">
        <v>142</v>
      </c>
      <c r="C62" s="7">
        <f>'Provincial CPIs'!C62/'Provincial CPIs'!C61*100-100</f>
        <v>-0.19031130431125121</v>
      </c>
      <c r="D62" s="7">
        <f>'Provincial CPIs'!D62/'Provincial CPIs'!D61*100-100</f>
        <v>0.163161964747772</v>
      </c>
      <c r="E62" s="7">
        <f>'Provincial CPIs'!E62/'Provincial CPIs'!E61*100-100</f>
        <v>-0.12945339713388648</v>
      </c>
      <c r="F62" s="7">
        <f>'Provincial CPIs'!F62/'Provincial CPIs'!F61*100-100</f>
        <v>1.1470859174725518</v>
      </c>
      <c r="G62" s="7">
        <f>'Provincial CPIs'!G62/'Provincial CPIs'!G61*100-100</f>
        <v>-0.52400955796456117</v>
      </c>
      <c r="H62" s="7">
        <f>'Provincial CPIs'!H62/'Provincial CPIs'!H61*100-100</f>
        <v>2.0522159115487</v>
      </c>
      <c r="I62" s="7">
        <f>'Provincial CPIs'!I62/'Provincial CPIs'!I61*100-100</f>
        <v>1.1932922260931633</v>
      </c>
      <c r="J62" s="7">
        <f>'Provincial CPIs'!J62/'Provincial CPIs'!J61*100-100</f>
        <v>1.2182235824938203</v>
      </c>
      <c r="K62" s="7">
        <f>'Provincial CPIs'!K62/'Provincial CPIs'!K61*100-100</f>
        <v>1.6217153530786277</v>
      </c>
      <c r="L62" s="7">
        <f>'Provincial CPIs'!L62/'Provincial CPIs'!L61*100-100</f>
        <v>1.311331341111611</v>
      </c>
      <c r="M62" s="7">
        <f>'Provincial CPIs'!M62/'Provincial CPIs'!M61*100-100</f>
        <v>0.81172732042395523</v>
      </c>
    </row>
    <row r="63" spans="1:13" ht="13">
      <c r="B63" s="26" t="s">
        <v>143</v>
      </c>
      <c r="C63" s="7">
        <f>'Provincial CPIs'!C63/'Provincial CPIs'!C62*100-100</f>
        <v>1.0573425168137334</v>
      </c>
      <c r="D63" s="7">
        <f>'Provincial CPIs'!D63/'Provincial CPIs'!D62*100-100</f>
        <v>0.49735311520629466</v>
      </c>
      <c r="E63" s="7">
        <f>'Provincial CPIs'!E63/'Provincial CPIs'!E62*100-100</f>
        <v>0.41709756615561844</v>
      </c>
      <c r="F63" s="7">
        <f>'Provincial CPIs'!F63/'Provincial CPIs'!F62*100-100</f>
        <v>0.55745676918510867</v>
      </c>
      <c r="G63" s="7">
        <f>'Provincial CPIs'!G63/'Provincial CPIs'!G62*100-100</f>
        <v>0.78201382351308268</v>
      </c>
      <c r="H63" s="7">
        <f>'Provincial CPIs'!H63/'Provincial CPIs'!H62*100-100</f>
        <v>0.72099127525848417</v>
      </c>
      <c r="I63" s="7">
        <f>'Provincial CPIs'!I63/'Provincial CPIs'!I62*100-100</f>
        <v>1.0613158055262204</v>
      </c>
      <c r="J63" s="7">
        <f>'Provincial CPIs'!J63/'Provincial CPIs'!J62*100-100</f>
        <v>1.1121271570639237</v>
      </c>
      <c r="K63" s="7">
        <f>'Provincial CPIs'!K63/'Provincial CPIs'!K62*100-100</f>
        <v>0.94986352833070953</v>
      </c>
      <c r="L63" s="7">
        <f>'Provincial CPIs'!L63/'Provincial CPIs'!L62*100-100</f>
        <v>1.0008828896216642</v>
      </c>
      <c r="M63" s="7">
        <f>'Provincial CPIs'!M63/'Provincial CPIs'!M62*100-100</f>
        <v>0.85559330625638097</v>
      </c>
    </row>
    <row r="64" spans="1:13" ht="13">
      <c r="B64" s="26" t="s">
        <v>124</v>
      </c>
      <c r="C64" s="7">
        <f>'Provincial CPIs'!C64/'Provincial CPIs'!C63*100-100</f>
        <v>1.8920314835643097</v>
      </c>
      <c r="D64" s="7">
        <f>'Provincial CPIs'!D64/'Provincial CPIs'!D63*100-100</f>
        <v>1.7453406888494385</v>
      </c>
      <c r="E64" s="7">
        <f>'Provincial CPIs'!E64/'Provincial CPIs'!E63*100-100</f>
        <v>1.1834545485139358</v>
      </c>
      <c r="F64" s="7">
        <f>'Provincial CPIs'!F64/'Provincial CPIs'!F63*100-100</f>
        <v>1.1084371145487921</v>
      </c>
      <c r="G64" s="7">
        <f>'Provincial CPIs'!G64/'Provincial CPIs'!G63*100-100</f>
        <v>3.0281609689974118</v>
      </c>
      <c r="H64" s="7">
        <f>'Provincial CPIs'!H64/'Provincial CPIs'!H63*100-100</f>
        <v>2.1140069996671116</v>
      </c>
      <c r="I64" s="7">
        <f>'Provincial CPIs'!I64/'Provincial CPIs'!I63*100-100</f>
        <v>1.7820117876057679</v>
      </c>
      <c r="J64" s="7">
        <f>'Provincial CPIs'!J64/'Provincial CPIs'!J63*100-100</f>
        <v>1.7373282577700593</v>
      </c>
      <c r="K64" s="7">
        <f>'Provincial CPIs'!K64/'Provincial CPIs'!K63*100-100</f>
        <v>2.3923490399061791</v>
      </c>
      <c r="L64" s="7">
        <f>'Provincial CPIs'!L64/'Provincial CPIs'!L63*100-100</f>
        <v>-0.1085522321352812</v>
      </c>
      <c r="M64" s="7">
        <f>'Provincial CPIs'!M64/'Provincial CPIs'!M63*100-100</f>
        <v>1.4132287980125824</v>
      </c>
    </row>
    <row r="65" spans="1:13" ht="13">
      <c r="B65" s="26"/>
    </row>
    <row r="66" spans="1:13" ht="13">
      <c r="A66" s="5">
        <v>2024</v>
      </c>
      <c r="B66" s="26" t="s">
        <v>125</v>
      </c>
      <c r="C66" s="7">
        <f>'Provincial CPIs'!C66/'Provincial CPIs'!C64*100-100</f>
        <v>-2.4593940453690948</v>
      </c>
      <c r="D66" s="7">
        <f>'Provincial CPIs'!D66/'Provincial CPIs'!D64*100-100</f>
        <v>0.51605813962216018</v>
      </c>
      <c r="E66" s="7">
        <f>'Provincial CPIs'!E66/'Provincial CPIs'!E64*100-100</f>
        <v>-1.1546187367167278</v>
      </c>
      <c r="F66" s="7">
        <f>'Provincial CPIs'!F66/'Provincial CPIs'!F64*100-100</f>
        <v>2.8154342846524969</v>
      </c>
      <c r="G66" s="7">
        <f>'Provincial CPIs'!G66/'Provincial CPIs'!G64*100-100</f>
        <v>-0.60664829177422064</v>
      </c>
      <c r="H66" s="7">
        <f>'Provincial CPIs'!H66/'Provincial CPIs'!H64*100-100</f>
        <v>1.6151204663942451</v>
      </c>
      <c r="I66" s="7">
        <f>'Provincial CPIs'!I66/'Provincial CPIs'!I64*100-100</f>
        <v>0.23487769822688165</v>
      </c>
      <c r="J66" s="7">
        <f>'Provincial CPIs'!J66/'Provincial CPIs'!J64*100-100</f>
        <v>-0.94230965853554949</v>
      </c>
      <c r="K66" s="7">
        <f>'Provincial CPIs'!K66/'Provincial CPIs'!K64*100-100</f>
        <v>0.60553495946425073</v>
      </c>
      <c r="L66" s="7">
        <f>'Provincial CPIs'!L66/'Provincial CPIs'!L64*100-100</f>
        <v>-1.0729133719898982</v>
      </c>
      <c r="M66" s="7">
        <f>'Provincial CPIs'!M66/'Provincial CPIs'!M64*100-100</f>
        <v>-0.26942578004720019</v>
      </c>
    </row>
    <row r="67" spans="1:13" ht="13">
      <c r="B67" s="26" t="s">
        <v>129</v>
      </c>
      <c r="C67" s="7">
        <f>'Provincial CPIs'!C67/'Provincial CPIs'!C66*100-100</f>
        <v>-1.6765742038742815E-2</v>
      </c>
      <c r="D67" s="7">
        <f>'Provincial CPIs'!D67/'Provincial CPIs'!D66*100-100</f>
        <v>-0.53500452561976886</v>
      </c>
      <c r="E67" s="7">
        <f>'Provincial CPIs'!E67/'Provincial CPIs'!E66*100-100</f>
        <v>-0.30172925604308887</v>
      </c>
      <c r="F67" s="7">
        <f>'Provincial CPIs'!F67/'Provincial CPIs'!F66*100-100</f>
        <v>-0.50888033500649499</v>
      </c>
      <c r="G67" s="7">
        <f>'Provincial CPIs'!G67/'Provincial CPIs'!G66*100-100</f>
        <v>0.11259771919915806</v>
      </c>
      <c r="H67" s="7">
        <f>'Provincial CPIs'!H67/'Provincial CPIs'!H66*100-100</f>
        <v>-0.30345328259427617</v>
      </c>
      <c r="I67" s="7">
        <f>'Provincial CPIs'!I67/'Provincial CPIs'!I66*100-100</f>
        <v>-5.5677303760859331E-2</v>
      </c>
      <c r="J67" s="7">
        <f>'Provincial CPIs'!J67/'Provincial CPIs'!J66*100-100</f>
        <v>-0.40275522872600789</v>
      </c>
      <c r="K67" s="7">
        <f>'Provincial CPIs'!K67/'Provincial CPIs'!K66*100-100</f>
        <v>-0.23695603308365776</v>
      </c>
      <c r="L67" s="7">
        <f>'Provincial CPIs'!L67/'Provincial CPIs'!L66*100-100</f>
        <v>4.7389761868259939E-2</v>
      </c>
      <c r="M67" s="7">
        <f>'Provincial CPIs'!M67/'Provincial CPIs'!M66*100-100</f>
        <v>-0.18326282631365132</v>
      </c>
    </row>
    <row r="68" spans="1:13" ht="13">
      <c r="B68" s="26" t="s">
        <v>132</v>
      </c>
      <c r="C68" s="7">
        <f>'Provincial CPIs'!C68/'Provincial CPIs'!C67*100-100</f>
        <v>-3.9999960978136073E-2</v>
      </c>
      <c r="D68" s="7">
        <f>'Provincial CPIs'!D68/'Provincial CPIs'!D67*100-100</f>
        <v>0.18938491530565216</v>
      </c>
      <c r="E68" s="7">
        <f>'Provincial CPIs'!E68/'Provincial CPIs'!E67*100-100</f>
        <v>0.11136676731422313</v>
      </c>
      <c r="F68" s="7">
        <f>'Provincial CPIs'!F68/'Provincial CPIs'!F67*100-100</f>
        <v>-5.2808634254120079E-3</v>
      </c>
      <c r="G68" s="7">
        <f>'Provincial CPIs'!G68/'Provincial CPIs'!G67*100-100</f>
        <v>0.16543191599515694</v>
      </c>
      <c r="H68" s="7">
        <f>'Provincial CPIs'!H68/'Provincial CPIs'!H67*100-100</f>
        <v>-0.21193125743369023</v>
      </c>
      <c r="I68" s="7">
        <f>'Provincial CPIs'!I68/'Provincial CPIs'!I67*100-100</f>
        <v>0.18893421327443605</v>
      </c>
      <c r="J68" s="7">
        <f>'Provincial CPIs'!J68/'Provincial CPIs'!J67*100-100</f>
        <v>-3.2889361046869681E-2</v>
      </c>
      <c r="K68" s="7">
        <f>'Provincial CPIs'!K68/'Provincial CPIs'!K67*100-100</f>
        <v>0.42178718752236932</v>
      </c>
      <c r="L68" s="7">
        <f>'Provincial CPIs'!L68/'Provincial CPIs'!L67*100-100</f>
        <v>0.34176556820494852</v>
      </c>
      <c r="M68" s="7">
        <f>'Provincial CPIs'!M68/'Provincial CPIs'!M67*100-100</f>
        <v>0.16691576531474084</v>
      </c>
    </row>
    <row r="69" spans="1:13" ht="13">
      <c r="B69" s="26" t="s">
        <v>136</v>
      </c>
      <c r="C69" s="7">
        <f>'Provincial CPIs'!C69/'Provincial CPIs'!C68*100-100</f>
        <v>2.2104640345561393</v>
      </c>
      <c r="D69" s="7">
        <f>'Provincial CPIs'!D69/'Provincial CPIs'!D68*100-100</f>
        <v>1.1462259582777392</v>
      </c>
      <c r="E69" s="7">
        <f>'Provincial CPIs'!E69/'Provincial CPIs'!E68*100-100</f>
        <v>1.8405308294692446</v>
      </c>
      <c r="F69" s="7">
        <f>'Provincial CPIs'!F69/'Provincial CPIs'!F68*100-100</f>
        <v>1.4077342134160062</v>
      </c>
      <c r="G69" s="7">
        <f>'Provincial CPIs'!G69/'Provincial CPIs'!G68*100-100</f>
        <v>1.9278677041022547</v>
      </c>
      <c r="H69" s="7">
        <f>'Provincial CPIs'!H69/'Provincial CPIs'!H68*100-100</f>
        <v>1.0483839563214303</v>
      </c>
      <c r="I69" s="7">
        <f>'Provincial CPIs'!I69/'Provincial CPIs'!I68*100-100</f>
        <v>-0.20963845247180757</v>
      </c>
      <c r="J69" s="7">
        <f>'Provincial CPIs'!J69/'Provincial CPIs'!J68*100-100</f>
        <v>8.5397077745710703E-2</v>
      </c>
      <c r="K69" s="7">
        <f>'Provincial CPIs'!K69/'Provincial CPIs'!K68*100-100</f>
        <v>0.22435185064860264</v>
      </c>
      <c r="L69" s="7">
        <f>'Provincial CPIs'!L69/'Provincial CPIs'!L68*100-100</f>
        <v>-0.30665560631031497</v>
      </c>
      <c r="M69" s="7">
        <f>'Provincial CPIs'!M69/'Provincial CPIs'!M68*100-100</f>
        <v>0.75236960598768121</v>
      </c>
    </row>
    <row r="70" spans="1:13" ht="13">
      <c r="B70" s="26" t="s">
        <v>137</v>
      </c>
      <c r="C70" s="7">
        <f>'Provincial CPIs'!C70/'Provincial CPIs'!C69*100-100</f>
        <v>0.12307186863569086</v>
      </c>
      <c r="D70" s="7">
        <f>'Provincial CPIs'!D70/'Provincial CPIs'!D69*100-100</f>
        <v>6.8149879336118602E-2</v>
      </c>
      <c r="E70" s="7">
        <f>'Provincial CPIs'!E70/'Provincial CPIs'!E69*100-100</f>
        <v>0.13012979478862974</v>
      </c>
      <c r="F70" s="7">
        <f>'Provincial CPIs'!F70/'Provincial CPIs'!F69*100-100</f>
        <v>6.447688711166677E-2</v>
      </c>
      <c r="G70" s="7">
        <f>'Provincial CPIs'!G70/'Provincial CPIs'!G69*100-100</f>
        <v>0.15419044067976984</v>
      </c>
      <c r="H70" s="7">
        <f>'Provincial CPIs'!H70/'Provincial CPIs'!H69*100-100</f>
        <v>0.16155058147153056</v>
      </c>
      <c r="I70" s="7">
        <f>'Provincial CPIs'!I70/'Provincial CPIs'!I69*100-100</f>
        <v>6.6619822804696582E-2</v>
      </c>
      <c r="J70" s="7">
        <f>'Provincial CPIs'!J70/'Provincial CPIs'!J69*100-100</f>
        <v>4.1785935218157988E-2</v>
      </c>
      <c r="K70" s="7">
        <f>'Provincial CPIs'!K70/'Provincial CPIs'!K69*100-100</f>
        <v>0.12744811970357262</v>
      </c>
      <c r="L70" s="7">
        <f>'Provincial CPIs'!L70/'Provincial CPIs'!L69*100-100</f>
        <v>5.0217901107401985E-2</v>
      </c>
      <c r="M70" s="7">
        <f>'Provincial CPIs'!M70/'Provincial CPIs'!M69*100-100</f>
        <v>8.8606551997088445E-2</v>
      </c>
    </row>
    <row r="71" spans="1:13" ht="13">
      <c r="B71" s="26" t="s">
        <v>138</v>
      </c>
      <c r="C71" s="7">
        <f>'Provincial CPIs'!C71/'Provincial CPIs'!C70*100-100</f>
        <v>-0.35505051787760067</v>
      </c>
      <c r="D71" s="7">
        <f>'Provincial CPIs'!D71/'Provincial CPIs'!D70*100-100</f>
        <v>-0.41166719987172939</v>
      </c>
      <c r="E71" s="7">
        <f>'Provincial CPIs'!E71/'Provincial CPIs'!E70*100-100</f>
        <v>-0.47729448393171481</v>
      </c>
      <c r="F71" s="7">
        <f>'Provincial CPIs'!F71/'Provincial CPIs'!F70*100-100</f>
        <v>-0.46031709572073964</v>
      </c>
      <c r="G71" s="7">
        <f>'Provincial CPIs'!G71/'Provincial CPIs'!G70*100-100</f>
        <v>-0.64886551776757528</v>
      </c>
      <c r="H71" s="7">
        <f>'Provincial CPIs'!H71/'Provincial CPIs'!H70*100-100</f>
        <v>-0.4097914695374385</v>
      </c>
      <c r="I71" s="7">
        <f>'Provincial CPIs'!I71/'Provincial CPIs'!I70*100-100</f>
        <v>-9.2536728873554353E-2</v>
      </c>
      <c r="J71" s="7">
        <f>'Provincial CPIs'!J71/'Provincial CPIs'!J70*100-100</f>
        <v>-0.42501641496053821</v>
      </c>
      <c r="K71" s="7">
        <f>'Provincial CPIs'!K71/'Provincial CPIs'!K70*100-100</f>
        <v>-9.8929558223915137E-2</v>
      </c>
      <c r="L71" s="7">
        <f>'Provincial CPIs'!L71/'Provincial CPIs'!L70*100-100</f>
        <v>-9.4428910342116978E-3</v>
      </c>
      <c r="M71" s="7">
        <f>'Provincial CPIs'!M71/'Provincial CPIs'!M70*100-100</f>
        <v>-0.28985361635311335</v>
      </c>
    </row>
    <row r="72" spans="1:13" ht="13">
      <c r="B72" s="26" t="s">
        <v>139</v>
      </c>
      <c r="C72" s="7">
        <f>'Provincial CPIs'!C72/'Provincial CPIs'!C71*100-100</f>
        <v>-2.6486287739814429E-2</v>
      </c>
      <c r="D72" s="7">
        <f>'Provincial CPIs'!D72/'Provincial CPIs'!D71*100-100</f>
        <v>0.11406517588640952</v>
      </c>
      <c r="E72" s="7">
        <f>'Provincial CPIs'!E72/'Provincial CPIs'!E71*100-100</f>
        <v>0.21832106710679966</v>
      </c>
      <c r="F72" s="7">
        <f>'Provincial CPIs'!F72/'Provincial CPIs'!F71*100-100</f>
        <v>-6.9394473328117101E-2</v>
      </c>
      <c r="G72" s="7">
        <f>'Provincial CPIs'!G72/'Provincial CPIs'!G71*100-100</f>
        <v>-0.28287069055599545</v>
      </c>
      <c r="H72" s="7">
        <f>'Provincial CPIs'!H72/'Provincial CPIs'!H71*100-100</f>
        <v>-0.29391451792605494</v>
      </c>
      <c r="I72" s="7">
        <f>'Provincial CPIs'!I72/'Provincial CPIs'!I71*100-100</f>
        <v>-5.4179169611487055E-2</v>
      </c>
      <c r="J72" s="7">
        <f>'Provincial CPIs'!J72/'Provincial CPIs'!J71*100-100</f>
        <v>2.5738187410823343E-2</v>
      </c>
      <c r="K72" s="7">
        <f>'Provincial CPIs'!K72/'Provincial CPIs'!K71*100-100</f>
        <v>3.5856760752793093E-2</v>
      </c>
      <c r="L72" s="7">
        <f>'Provincial CPIs'!L72/'Provincial CPIs'!L71*100-100</f>
        <v>-0.16953992991061284</v>
      </c>
      <c r="M72" s="7">
        <f>'Provincial CPIs'!M72/'Provincial CPIs'!M71*100-100</f>
        <v>-6.203130672038526E-2</v>
      </c>
    </row>
    <row r="73" spans="1:13" ht="13">
      <c r="B73" s="26" t="s">
        <v>140</v>
      </c>
      <c r="C73" s="7">
        <f>'Provincial CPIs'!C73/'Provincial CPIs'!C72*100-100</f>
        <v>8.2222963226797674E-2</v>
      </c>
      <c r="D73" s="7">
        <f>'Provincial CPIs'!D73/'Provincial CPIs'!D72*100-100</f>
        <v>0.15475219482333102</v>
      </c>
      <c r="E73" s="7">
        <f>'Provincial CPIs'!E73/'Provincial CPIs'!E72*100-100</f>
        <v>0.14273964681169105</v>
      </c>
      <c r="F73" s="7">
        <f>'Provincial CPIs'!F73/'Provincial CPIs'!F72*100-100</f>
        <v>0.19720814535324394</v>
      </c>
      <c r="G73" s="7">
        <f>'Provincial CPIs'!G73/'Provincial CPIs'!G72*100-100</f>
        <v>0.16349156521570762</v>
      </c>
      <c r="H73" s="7">
        <f>'Provincial CPIs'!H73/'Provincial CPIs'!H72*100-100</f>
        <v>0.2905553443869735</v>
      </c>
      <c r="I73" s="7">
        <f>'Provincial CPIs'!I73/'Provincial CPIs'!I72*100-100</f>
        <v>0.12499155402747419</v>
      </c>
      <c r="J73" s="7">
        <f>'Provincial CPIs'!J73/'Provincial CPIs'!J72*100-100</f>
        <v>0.14928734646039743</v>
      </c>
      <c r="K73" s="7">
        <f>'Provincial CPIs'!K73/'Provincial CPIs'!K72*100-100</f>
        <v>0.1536882998359772</v>
      </c>
      <c r="L73" s="7">
        <f>'Provincial CPIs'!L73/'Provincial CPIs'!L72*100-100</f>
        <v>0.18052974416862355</v>
      </c>
      <c r="M73" s="7">
        <f>'Provincial CPIs'!M73/'Provincial CPIs'!M72*100-100</f>
        <v>0.16006689488139614</v>
      </c>
    </row>
    <row r="74" spans="1:13" ht="13">
      <c r="B74" s="26" t="s">
        <v>141</v>
      </c>
      <c r="C74" s="7">
        <f>'Provincial CPIs'!C74/'Provincial CPIs'!C73*100-100</f>
        <v>0.26113577806270882</v>
      </c>
      <c r="D74" s="7">
        <f>'Provincial CPIs'!D74/'Provincial CPIs'!D73*100-100</f>
        <v>0.91274135474381524</v>
      </c>
      <c r="E74" s="7">
        <f>'Provincial CPIs'!E74/'Provincial CPIs'!E73*100-100</f>
        <v>0.71636966442110861</v>
      </c>
      <c r="F74" s="7">
        <f>'Provincial CPIs'!F74/'Provincial CPIs'!F73*100-100</f>
        <v>0.7087013479458335</v>
      </c>
      <c r="G74" s="7">
        <f>'Provincial CPIs'!G74/'Provincial CPIs'!G73*100-100</f>
        <v>1.0073564777826505</v>
      </c>
      <c r="H74" s="7">
        <f>'Provincial CPIs'!H74/'Provincial CPIs'!H73*100-100</f>
        <v>0.62207520468970756</v>
      </c>
      <c r="I74" s="7">
        <f>'Provincial CPIs'!I74/'Provincial CPIs'!I73*100-100</f>
        <v>0.61849924383487576</v>
      </c>
      <c r="J74" s="7">
        <f>'Provincial CPIs'!J74/'Provincial CPIs'!J73*100-100</f>
        <v>0.83626214727890158</v>
      </c>
      <c r="K74" s="7">
        <f>'Provincial CPIs'!K74/'Provincial CPIs'!K73*100-100</f>
        <v>0.83953710136609061</v>
      </c>
      <c r="L74" s="7">
        <f>'Provincial CPIs'!L74/'Provincial CPIs'!L73*100-100</f>
        <v>0.66532651187014835</v>
      </c>
      <c r="M74" s="7">
        <f>'Provincial CPIs'!M74/'Provincial CPIs'!M73*100-100</f>
        <v>0.72504162380373316</v>
      </c>
    </row>
    <row r="75" spans="1:13" ht="13">
      <c r="B75" s="26" t="s">
        <v>142</v>
      </c>
      <c r="C75" s="7">
        <f>'Provincial CPIs'!C75/'Provincial CPIs'!C74*100-100</f>
        <v>0.84868806357256688</v>
      </c>
      <c r="D75" s="7">
        <f>'Provincial CPIs'!D75/'Provincial CPIs'!D74*100-100</f>
        <v>1.2059673097525945</v>
      </c>
      <c r="E75" s="7">
        <f>'Provincial CPIs'!E75/'Provincial CPIs'!E74*100-100</f>
        <v>0.58384280921970344</v>
      </c>
      <c r="F75" s="7">
        <f>'Provincial CPIs'!F75/'Provincial CPIs'!F74*100-100</f>
        <v>0.56746109031466574</v>
      </c>
      <c r="G75" s="7">
        <f>'Provincial CPIs'!G75/'Provincial CPIs'!G74*100-100</f>
        <v>-5.1619942617918468E-2</v>
      </c>
      <c r="H75" s="7">
        <f>'Provincial CPIs'!H75/'Provincial CPIs'!H74*100-100</f>
        <v>0.30721963974731636</v>
      </c>
      <c r="I75" s="7">
        <f>'Provincial CPIs'!I75/'Provincial CPIs'!I74*100-100</f>
        <v>0.93733677965317952</v>
      </c>
      <c r="J75" s="7">
        <f>'Provincial CPIs'!J75/'Provincial CPIs'!J74*100-100</f>
        <v>0.73922862134571687</v>
      </c>
      <c r="K75" s="7">
        <f>'Provincial CPIs'!K75/'Provincial CPIs'!K74*100-100</f>
        <v>0.98408259135416642</v>
      </c>
      <c r="L75" s="7">
        <f>'Provincial CPIs'!L75/'Provincial CPIs'!L74*100-100</f>
        <v>0.48406441052357252</v>
      </c>
      <c r="M75" s="7">
        <f>'Provincial CPIs'!M75/'Provincial CPIs'!M74*100-100</f>
        <v>0.65519952547934679</v>
      </c>
    </row>
    <row r="76" spans="1:13" ht="13">
      <c r="B76" s="26" t="s">
        <v>143</v>
      </c>
      <c r="C76" s="7">
        <f>'Provincial CPIs'!C76/'Provincial CPIs'!C75*100-100</f>
        <v>0.29687481348462086</v>
      </c>
      <c r="D76" s="7">
        <f>'Provincial CPIs'!D76/'Provincial CPIs'!D75*100-100</f>
        <v>-1.5002210470713777</v>
      </c>
      <c r="E76" s="7">
        <f>'Provincial CPIs'!E76/'Provincial CPIs'!E75*100-100</f>
        <v>-0.1833891957214604</v>
      </c>
      <c r="F76" s="7">
        <f>'Provincial CPIs'!F76/'Provincial CPIs'!F75*100-100</f>
        <v>0.31168842078761827</v>
      </c>
      <c r="G76" s="7">
        <f>'Provincial CPIs'!G76/'Provincial CPIs'!G75*100-100</f>
        <v>0.39092591266103227</v>
      </c>
      <c r="H76" s="7">
        <f>'Provincial CPIs'!H76/'Provincial CPIs'!H75*100-100</f>
        <v>0.51920443797384053</v>
      </c>
      <c r="I76" s="7">
        <f>'Provincial CPIs'!I76/'Provincial CPIs'!I75*100-100</f>
        <v>0.41053307079795331</v>
      </c>
      <c r="J76" s="7">
        <f>'Provincial CPIs'!J76/'Provincial CPIs'!J75*100-100</f>
        <v>0.18035587123399921</v>
      </c>
      <c r="K76" s="7">
        <f>'Provincial CPIs'!K76/'Provincial CPIs'!K75*100-100</f>
        <v>0.32888664784344712</v>
      </c>
      <c r="L76" s="7">
        <f>'Provincial CPIs'!L76/'Provincial CPIs'!L75*100-100</f>
        <v>0.2558673097541373</v>
      </c>
      <c r="M76" s="7">
        <f>'Provincial CPIs'!M76/'Provincial CPIs'!M75*100-100</f>
        <v>8.5700768606216116E-2</v>
      </c>
    </row>
    <row r="77" spans="1:13" ht="13">
      <c r="B77" s="26" t="s">
        <v>124</v>
      </c>
      <c r="C77" s="7">
        <f>'Provincial CPIs'!C77/'Provincial CPIs'!C76*100-100</f>
        <v>0.21007991611936916</v>
      </c>
      <c r="D77" s="7">
        <f>'Provincial CPIs'!D77/'Provincial CPIs'!D76*100-100</f>
        <v>0.34367453103388357</v>
      </c>
      <c r="E77" s="7">
        <f>'Provincial CPIs'!E77/'Provincial CPIs'!E76*100-100</f>
        <v>0.58935268497816651</v>
      </c>
      <c r="F77" s="7">
        <f>'Provincial CPIs'!F77/'Provincial CPIs'!F76*100-100</f>
        <v>0.47136395983041268</v>
      </c>
      <c r="G77" s="7">
        <f>'Provincial CPIs'!G77/'Provincial CPIs'!G76*100-100</f>
        <v>0.45060193217692301</v>
      </c>
      <c r="H77" s="7">
        <f>'Provincial CPIs'!H77/'Provincial CPIs'!H76*100-100</f>
        <v>0.60620625710679121</v>
      </c>
      <c r="I77" s="7">
        <f>'Provincial CPIs'!I77/'Provincial CPIs'!I76*100-100</f>
        <v>0.33464783182782298</v>
      </c>
      <c r="J77" s="7">
        <f>'Provincial CPIs'!J77/'Provincial CPIs'!J76*100-100</f>
        <v>1.3630805688231646</v>
      </c>
      <c r="K77" s="7">
        <f>'Provincial CPIs'!K77/'Provincial CPIs'!K76*100-100</f>
        <v>1.5177738371409362</v>
      </c>
      <c r="L77" s="7">
        <f>'Provincial CPIs'!L77/'Provincial CPIs'!L76*100-100</f>
        <v>0.44092647113940586</v>
      </c>
      <c r="M77" s="7">
        <f>'Provincial CPIs'!M77/'Provincial CPIs'!M76*100-100</f>
        <v>0.63434760319518091</v>
      </c>
    </row>
    <row r="79" spans="1:13" ht="13">
      <c r="A79" s="5">
        <v>2025</v>
      </c>
      <c r="B79" s="26" t="s">
        <v>125</v>
      </c>
      <c r="C79" s="7">
        <f>'Provincial CPIs'!C79/'Provincial CPIs'!C77*100-100</f>
        <v>10.005533235713074</v>
      </c>
      <c r="D79" s="7">
        <f>'Provincial CPIs'!D79/'Provincial CPIs'!D77*100-100</f>
        <v>12.517978475196117</v>
      </c>
      <c r="E79" s="7">
        <f>'Provincial CPIs'!E79/'Provincial CPIs'!E77*100-100</f>
        <v>8.718657824662742</v>
      </c>
      <c r="F79" s="7">
        <f>'Provincial CPIs'!F79/'Provincial CPIs'!F77*100-100</f>
        <v>9.9025452685432214</v>
      </c>
      <c r="G79" s="7">
        <f>'Provincial CPIs'!G79/'Provincial CPIs'!G77*100-100</f>
        <v>12.232837557810811</v>
      </c>
      <c r="H79" s="7">
        <f>'Provincial CPIs'!H79/'Provincial CPIs'!H77*100-100</f>
        <v>11.314589392008912</v>
      </c>
      <c r="I79" s="7">
        <f>'Provincial CPIs'!I79/'Provincial CPIs'!I77*100-100</f>
        <v>15.474097305005557</v>
      </c>
      <c r="J79" s="7">
        <f>'Provincial CPIs'!J79/'Provincial CPIs'!J77*100-100</f>
        <v>11.156749525105965</v>
      </c>
      <c r="K79" s="7">
        <f>'Provincial CPIs'!K79/'Provincial CPIs'!K77*100-100</f>
        <v>10.771276529957021</v>
      </c>
      <c r="L79" s="7">
        <f>'Provincial CPIs'!L79/'Provincial CPIs'!L77*100-100</f>
        <v>12.363245122335016</v>
      </c>
      <c r="M79" s="7">
        <f>'Provincial CPIs'!M79/'Provincial CPIs'!M77*100-100</f>
        <v>11.500613706940641</v>
      </c>
    </row>
    <row r="80" spans="1:13" ht="13">
      <c r="B80" s="26" t="s">
        <v>129</v>
      </c>
      <c r="C80" s="7">
        <f>'Provincial CPIs'!C80/'Provincial CPIs'!C79*100-100</f>
        <v>0.10017895187044701</v>
      </c>
      <c r="D80" s="7">
        <f>'Provincial CPIs'!D80/'Provincial CPIs'!D79*100-100</f>
        <v>2.772372467762807E-2</v>
      </c>
      <c r="E80" s="7">
        <f>'Provincial CPIs'!E80/'Provincial CPIs'!E79*100-100</f>
        <v>0.39849411039767801</v>
      </c>
      <c r="F80" s="7">
        <f>'Provincial CPIs'!F80/'Provincial CPIs'!F79*100-100</f>
        <v>0.2804768758565217</v>
      </c>
      <c r="G80" s="7">
        <f>'Provincial CPIs'!G80/'Provincial CPIs'!G79*100-100</f>
        <v>0.33950043619577741</v>
      </c>
      <c r="H80" s="7">
        <f>'Provincial CPIs'!H80/'Provincial CPIs'!H79*100-100</f>
        <v>0.48016629441079317</v>
      </c>
      <c r="I80" s="7">
        <f>'Provincial CPIs'!I80/'Provincial CPIs'!I79*100-100</f>
        <v>0.25787370600509973</v>
      </c>
      <c r="J80" s="7">
        <f>'Provincial CPIs'!J80/'Provincial CPIs'!J79*100-100</f>
        <v>0.3652818575974095</v>
      </c>
      <c r="K80" s="7">
        <f>'Provincial CPIs'!K80/'Provincial CPIs'!K79*100-100</f>
        <v>4.1526437882282607E-2</v>
      </c>
      <c r="L80" s="7">
        <f>'Provincial CPIs'!L80/'Provincial CPIs'!L79*100-100</f>
        <v>0.31874659478734202</v>
      </c>
      <c r="M80" s="7">
        <f>'Provincial CPIs'!M80/'Provincial CPIs'!M79*100-100</f>
        <v>0.24551404236210317</v>
      </c>
    </row>
    <row r="81" spans="1:13" ht="13">
      <c r="B81" s="26" t="s">
        <v>132</v>
      </c>
      <c r="C81" s="7">
        <f>'Provincial CPIs'!C81/'Provincial CPIs'!C80*100-100</f>
        <v>0.13939594625249185</v>
      </c>
      <c r="D81" s="7">
        <f>'Provincial CPIs'!D81/'Provincial CPIs'!D80*100-100</f>
        <v>0.21268281608024608</v>
      </c>
      <c r="E81" s="7">
        <f>'Provincial CPIs'!E81/'Provincial CPIs'!E80*100-100</f>
        <v>0.17918673426129317</v>
      </c>
      <c r="F81" s="7">
        <f>'Provincial CPIs'!F81/'Provincial CPIs'!F80*100-100</f>
        <v>0.16195662245716846</v>
      </c>
      <c r="G81" s="7">
        <f>'Provincial CPIs'!G81/'Provincial CPIs'!G80*100-100</f>
        <v>7.0597104813984402E-2</v>
      </c>
      <c r="H81" s="7">
        <f>'Provincial CPIs'!H81/'Provincial CPIs'!H80*100-100</f>
        <v>3.5022380744109682E-2</v>
      </c>
      <c r="I81" s="7">
        <f>'Provincial CPIs'!I81/'Provincial CPIs'!I80*100-100</f>
        <v>0.56731759538024562</v>
      </c>
      <c r="J81" s="7">
        <f>'Provincial CPIs'!J81/'Provincial CPIs'!J80*100-100</f>
        <v>-2.7868585524799983E-2</v>
      </c>
      <c r="K81" s="7">
        <f>'Provincial CPIs'!K81/'Provincial CPIs'!K80*100-100</f>
        <v>0.18110987263240474</v>
      </c>
      <c r="L81" s="7">
        <f>'Provincial CPIs'!L81/'Provincial CPIs'!L80*100-100</f>
        <v>3.2210466192452714E-3</v>
      </c>
      <c r="M81" s="7">
        <f>'Provincial CPIs'!M81/'Provincial CPIs'!M80*100-100</f>
        <v>0.1172021995115955</v>
      </c>
    </row>
    <row r="82" spans="1:13" ht="13">
      <c r="B82" s="26" t="s">
        <v>136</v>
      </c>
      <c r="C82" s="7">
        <f>'Provincial CPIs'!C82/'Provincial CPIs'!C81*100-100</f>
        <v>4.6550880759212987E-3</v>
      </c>
      <c r="D82" s="7">
        <f>'Provincial CPIs'!D82/'Provincial CPIs'!D81*100-100</f>
        <v>0.11013901795200809</v>
      </c>
      <c r="E82" s="7">
        <f>'Provincial CPIs'!E82/'Provincial CPIs'!E81*100-100</f>
        <v>0.83834261470765625</v>
      </c>
      <c r="F82" s="7">
        <f>'Provincial CPIs'!F82/'Provincial CPIs'!F81*100-100</f>
        <v>0.35417723399511658</v>
      </c>
      <c r="G82" s="7">
        <f>'Provincial CPIs'!G82/'Provincial CPIs'!G81*100-100</f>
        <v>1.3707190912520986</v>
      </c>
      <c r="H82" s="7">
        <f>'Provincial CPIs'!H82/'Provincial CPIs'!H81*100-100</f>
        <v>1.2819095983275446</v>
      </c>
      <c r="I82" s="7">
        <f>'Provincial CPIs'!I82/'Provincial CPIs'!I81*100-100</f>
        <v>-0.22409713787908458</v>
      </c>
      <c r="J82" s="7">
        <f>'Provincial CPIs'!J82/'Provincial CPIs'!J81*100-100</f>
        <v>0.32517686602650997</v>
      </c>
      <c r="K82" s="7">
        <f>'Provincial CPIs'!K82/'Provincial CPIs'!K81*100-100</f>
        <v>-0.20119142784986366</v>
      </c>
      <c r="L82" s="7">
        <f>'Provincial CPIs'!L82/'Provincial CPIs'!L81*100-100</f>
        <v>-0.27949772850303134</v>
      </c>
      <c r="M82" s="7">
        <f>'Provincial CPIs'!M82/'Provincial CPIs'!M81*100-100</f>
        <v>0.20579532522930322</v>
      </c>
    </row>
    <row r="83" spans="1:13" ht="13">
      <c r="B83" s="26" t="s">
        <v>137</v>
      </c>
      <c r="C83" s="7">
        <f>'Provincial CPIs'!C83/'Provincial CPIs'!C82*100-100</f>
        <v>-0.16141720241465407</v>
      </c>
      <c r="D83" s="7">
        <f>'Provincial CPIs'!D83/'Provincial CPIs'!D82*100-100</f>
        <v>-0.21983218587354258</v>
      </c>
      <c r="E83" s="7">
        <f>'Provincial CPIs'!E83/'Provincial CPIs'!E82*100-100</f>
        <v>-0.62638564180301159</v>
      </c>
      <c r="F83" s="7">
        <f>'Provincial CPIs'!F83/'Provincial CPIs'!F82*100-100</f>
        <v>-0.15185411686965722</v>
      </c>
      <c r="G83" s="7">
        <f>'Provincial CPIs'!G83/'Provincial CPIs'!G82*100-100</f>
        <v>-0.2100702750148713</v>
      </c>
      <c r="H83" s="7">
        <f>'Provincial CPIs'!H83/'Provincial CPIs'!H82*100-100</f>
        <v>0.1412673876565691</v>
      </c>
      <c r="I83" s="7">
        <f>'Provincial CPIs'!I83/'Provincial CPIs'!I82*100-100</f>
        <v>7.8989028297058894E-2</v>
      </c>
      <c r="J83" s="7">
        <f>'Provincial CPIs'!J83/'Provincial CPIs'!J82*100-100</f>
        <v>-0.4423307502922853</v>
      </c>
      <c r="K83" s="7">
        <f>'Provincial CPIs'!K83/'Provincial CPIs'!K82*100-100</f>
        <v>-0.41249529892765224</v>
      </c>
      <c r="L83" s="7">
        <f>'Provincial CPIs'!L83/'Provincial CPIs'!L82*100-100</f>
        <v>-0.45067750339092072</v>
      </c>
      <c r="M83" s="7">
        <f>'Provincial CPIs'!M83/'Provincial CPIs'!M82*100-100</f>
        <v>-0.29908903210976234</v>
      </c>
    </row>
    <row r="84" spans="1:13" ht="13">
      <c r="B84" s="26" t="s">
        <v>138</v>
      </c>
      <c r="C84" s="7">
        <f>'Provincial CPIs'!C84/'Provincial CPIs'!C83*100-100</f>
        <v>-0.25932820220204178</v>
      </c>
      <c r="D84" s="7">
        <f>'Provincial CPIs'!D84/'Provincial CPIs'!D83*100-100</f>
        <v>-0.39508067737624231</v>
      </c>
      <c r="E84" s="7">
        <f>'Provincial CPIs'!E84/'Provincial CPIs'!E83*100-100</f>
        <v>-0.21440118768025229</v>
      </c>
      <c r="F84" s="7">
        <f>'Provincial CPIs'!F84/'Provincial CPIs'!F83*100-100</f>
        <v>-0.1442997567637434</v>
      </c>
      <c r="G84" s="7">
        <f>'Provincial CPIs'!G84/'Provincial CPIs'!G83*100-100</f>
        <v>-0.18852775699251367</v>
      </c>
      <c r="H84" s="7">
        <f>'Provincial CPIs'!H84/'Provincial CPIs'!H83*100-100</f>
        <v>-0.32762109633490866</v>
      </c>
      <c r="I84" s="7">
        <f>'Provincial CPIs'!I84/'Provincial CPIs'!I83*100-100</f>
        <v>-0.2131859538596359</v>
      </c>
      <c r="J84" s="7">
        <f>'Provincial CPIs'!J84/'Provincial CPIs'!J83*100-100</f>
        <v>-0.24149094054993725</v>
      </c>
      <c r="K84" s="7">
        <f>'Provincial CPIs'!K84/'Provincial CPIs'!K83*100-100</f>
        <v>-0.39646121733076711</v>
      </c>
      <c r="L84" s="7">
        <f>'Provincial CPIs'!L84/'Provincial CPIs'!L83*100-100</f>
        <v>-6.6931946593101088E-2</v>
      </c>
      <c r="M84" s="7">
        <f>'Provincial CPIs'!M84/'Provincial CPIs'!M83*100-100</f>
        <v>-0.22060439481739991</v>
      </c>
    </row>
    <row r="85" spans="1:13" ht="13">
      <c r="B85" s="26" t="s">
        <v>139</v>
      </c>
      <c r="C85" s="7">
        <f>'Provincial CPIs'!C85/'Provincial CPIs'!C84*100-100</f>
        <v>0.20447626008429154</v>
      </c>
      <c r="D85" s="7">
        <f>'Provincial CPIs'!D85/'Provincial CPIs'!D84*100-100</f>
        <v>-7.755902953373095E-2</v>
      </c>
      <c r="E85" s="7">
        <f>'Provincial CPIs'!E85/'Provincial CPIs'!E84*100-100</f>
        <v>3.5091631146698887E-2</v>
      </c>
      <c r="F85" s="7">
        <f>'Provincial CPIs'!F85/'Provincial CPIs'!F84*100-100</f>
        <v>1.1986675395714457</v>
      </c>
      <c r="G85" s="7">
        <f>'Provincial CPIs'!G85/'Provincial CPIs'!G84*100-100</f>
        <v>0.29170322092144829</v>
      </c>
      <c r="H85" s="7">
        <f>'Provincial CPIs'!H85/'Provincial CPIs'!H84*100-100</f>
        <v>0.29433421831421924</v>
      </c>
      <c r="I85" s="7">
        <f>'Provincial CPIs'!I85/'Provincial CPIs'!I84*100-100</f>
        <v>1.2345262835132758</v>
      </c>
      <c r="J85" s="7">
        <f>'Provincial CPIs'!J85/'Provincial CPIs'!J84*100-100</f>
        <v>-2.1891233826536904E-2</v>
      </c>
      <c r="K85" s="7">
        <f>'Provincial CPIs'!K85/'Provincial CPIs'!K84*100-100</f>
        <v>0.19398043198926018</v>
      </c>
      <c r="L85" s="7">
        <f>'Provincial CPIs'!L85/'Provincial CPIs'!L84*100-100</f>
        <v>5.394793096051842E-2</v>
      </c>
      <c r="M85" s="7">
        <f>'Provincial CPIs'!M85/'Provincial CPIs'!M84*100-100</f>
        <v>0.26535879842175802</v>
      </c>
    </row>
    <row r="86" spans="1:13" ht="13">
      <c r="B86" s="26" t="s">
        <v>140</v>
      </c>
      <c r="C86" s="7">
        <f>'Provincial CPIs'!C86/'Provincial CPIs'!C85*100-100</f>
        <v>-7.4799138049812086E-2</v>
      </c>
      <c r="D86" s="7">
        <f>'Provincial CPIs'!D86/'Provincial CPIs'!D85*100-100</f>
        <v>0.17436614752266166</v>
      </c>
      <c r="E86" s="7">
        <f>'Provincial CPIs'!E86/'Provincial CPIs'!E85*100-100</f>
        <v>0.12340753770017443</v>
      </c>
      <c r="F86" s="7">
        <f>'Provincial CPIs'!F86/'Provincial CPIs'!F85*100-100</f>
        <v>0.46123092362979889</v>
      </c>
      <c r="G86" s="7">
        <f>'Provincial CPIs'!G86/'Provincial CPIs'!G85*100-100</f>
        <v>0.10067494772894747</v>
      </c>
      <c r="H86" s="7">
        <f>'Provincial CPIs'!H86/'Provincial CPIs'!H85*100-100</f>
        <v>-0.12040924799137542</v>
      </c>
      <c r="I86" s="7">
        <f>'Provincial CPIs'!I86/'Provincial CPIs'!I85*100-100</f>
        <v>-5.6877506045253767E-2</v>
      </c>
      <c r="J86" s="7">
        <f>'Provincial CPIs'!J86/'Provincial CPIs'!J85*100-100</f>
        <v>0.30219366366854672</v>
      </c>
      <c r="K86" s="7">
        <f>'Provincial CPIs'!K86/'Provincial CPIs'!K85*100-100</f>
        <v>-0.26661074512436755</v>
      </c>
      <c r="L86" s="7">
        <f>'Provincial CPIs'!L86/'Provincial CPIs'!L85*100-100</f>
        <v>-0.24042175659960208</v>
      </c>
      <c r="M86" s="7">
        <f>'Provincial CPIs'!M86/'Provincial CPIs'!M85*100-100</f>
        <v>5.1318057846287957E-3</v>
      </c>
    </row>
    <row r="87" spans="1:13" ht="13">
      <c r="B87" s="26" t="s">
        <v>141</v>
      </c>
      <c r="C87" s="7">
        <f>'Provincial CPIs'!C87/'Provincial CPIs'!C86*100-100</f>
        <v>-8.0953880076179985E-3</v>
      </c>
      <c r="D87" s="7">
        <f>'Provincial CPIs'!D87/'Provincial CPIs'!D86*100-100</f>
        <v>0.10859789234700656</v>
      </c>
      <c r="E87" s="7">
        <f>'Provincial CPIs'!E87/'Provincial CPIs'!E86*100-100</f>
        <v>-6.824928144185094E-2</v>
      </c>
      <c r="F87" s="7">
        <f>'Provincial CPIs'!F87/'Provincial CPIs'!F86*100-100</f>
        <v>4.9916931343062743E-2</v>
      </c>
      <c r="G87" s="7">
        <f>'Provincial CPIs'!G87/'Provincial CPIs'!G86*100-100</f>
        <v>-0.26381701363324339</v>
      </c>
      <c r="H87" s="7">
        <f>'Provincial CPIs'!H87/'Provincial CPIs'!H86*100-100</f>
        <v>0.10082947506950291</v>
      </c>
      <c r="I87" s="7">
        <f>'Provincial CPIs'!I87/'Provincial CPIs'!I86*100-100</f>
        <v>-7.9469029212859255E-2</v>
      </c>
      <c r="J87" s="7">
        <f>'Provincial CPIs'!J87/'Provincial CPIs'!J86*100-100</f>
        <v>-0.11238336987867115</v>
      </c>
      <c r="K87" s="7">
        <f>'Provincial CPIs'!K87/'Provincial CPIs'!K86*100-100</f>
        <v>-0.11725371766431181</v>
      </c>
      <c r="L87" s="7">
        <f>'Provincial CPIs'!L87/'Provincial CPIs'!L86*100-100</f>
        <v>-4.358276178194842E-3</v>
      </c>
      <c r="M87" s="7">
        <f>'Provincial CPIs'!M87/'Provincial CPIs'!M86*100-100</f>
        <v>-3.9736244900495876E-2</v>
      </c>
    </row>
    <row r="88" spans="1:13" ht="13">
      <c r="B88" s="26" t="s">
        <v>142</v>
      </c>
      <c r="C88" s="7">
        <f>'Provincial CPIs'!C88/'Provincial CPIs'!C87*100-100</f>
        <v>-7.8576631639322159E-2</v>
      </c>
      <c r="D88" s="7">
        <f>'Provincial CPIs'!D88/'Provincial CPIs'!D87*100-100</f>
        <v>6.5324636349743059E-2</v>
      </c>
      <c r="E88" s="7">
        <f>'Provincial CPIs'!E88/'Provincial CPIs'!E87*100-100</f>
        <v>5.8973601050652746E-2</v>
      </c>
      <c r="F88" s="7">
        <f>'Provincial CPIs'!F88/'Provincial CPIs'!F87*100-100</f>
        <v>1.1238658094334255</v>
      </c>
      <c r="G88" s="7">
        <f>'Provincial CPIs'!G88/'Provincial CPIs'!G87*100-100</f>
        <v>0.13716740639505076</v>
      </c>
      <c r="H88" s="7">
        <f>'Provincial CPIs'!H88/'Provincial CPIs'!H87*100-100</f>
        <v>0.48562168373400993</v>
      </c>
      <c r="I88" s="7">
        <f>'Provincial CPIs'!I88/'Provincial CPIs'!I87*100-100</f>
        <v>0.22410728661084534</v>
      </c>
      <c r="J88" s="7">
        <f>'Provincial CPIs'!J88/'Provincial CPIs'!J87*100-100</f>
        <v>0.78172179448692702</v>
      </c>
      <c r="K88" s="7">
        <f>'Provincial CPIs'!K88/'Provincial CPIs'!K87*100-100</f>
        <v>0.19264177473657185</v>
      </c>
      <c r="L88" s="7">
        <f>'Provincial CPIs'!L88/'Provincial CPIs'!L87*100-100</f>
        <v>0.35161055076878256</v>
      </c>
      <c r="M88" s="7">
        <f>'Provincial CPIs'!M88/'Provincial CPIs'!M87*100-100</f>
        <v>0.34022529823415937</v>
      </c>
    </row>
    <row r="89" spans="1:13" ht="13">
      <c r="B89" s="26" t="s">
        <v>143</v>
      </c>
      <c r="C89" s="7">
        <f>'Provincial CPIs'!C89/'Provincial CPIs'!C88*100-100</f>
        <v>5.6994180149899876E-2</v>
      </c>
      <c r="D89" s="7">
        <f>'Provincial CPIs'!D89/'Provincial CPIs'!D88*100-100</f>
        <v>0.68025629074990945</v>
      </c>
      <c r="E89" s="7">
        <f>'Provincial CPIs'!E89/'Provincial CPIs'!E88*100-100</f>
        <v>-3.9849340015322809E-2</v>
      </c>
      <c r="F89" s="7">
        <f>'Provincial CPIs'!F89/'Provincial CPIs'!F88*100-100</f>
        <v>0.19189239799450775</v>
      </c>
      <c r="G89" s="7">
        <f>'Provincial CPIs'!G89/'Provincial CPIs'!G88*100-100</f>
        <v>7.6024173408768547E-3</v>
      </c>
      <c r="H89" s="7">
        <f>'Provincial CPIs'!H89/'Provincial CPIs'!H88*100-100</f>
        <v>0.13193360404247301</v>
      </c>
      <c r="I89" s="7">
        <f>'Provincial CPIs'!I89/'Provincial CPIs'!I88*100-100</f>
        <v>0.22780022679317824</v>
      </c>
      <c r="J89" s="7">
        <f>'Provincial CPIs'!J89/'Provincial CPIs'!J88*100-100</f>
        <v>-4.7240220197082294E-2</v>
      </c>
      <c r="K89" s="7">
        <f>'Provincial CPIs'!K89/'Provincial CPIs'!K88*100-100</f>
        <v>0.18160930506007844</v>
      </c>
      <c r="L89" s="7">
        <f>'Provincial CPIs'!L89/'Provincial CPIs'!L88*100-100</f>
        <v>0.15123147262335124</v>
      </c>
      <c r="M89" s="7">
        <f>'Provincial CPIs'!M89/'Provincial CPIs'!M88*100-100</f>
        <v>0.16398836281841511</v>
      </c>
    </row>
    <row r="90" spans="1:13" ht="13">
      <c r="B90" s="26" t="s">
        <v>124</v>
      </c>
      <c r="C90" s="7">
        <f>'Provincial CPIs'!C90/'Provincial CPIs'!C89*100-100</f>
        <v>0.12428375104802569</v>
      </c>
      <c r="D90" s="7">
        <f>'Provincial CPIs'!D90/'Provincial CPIs'!D89*100-100</f>
        <v>0.14776297560230489</v>
      </c>
      <c r="E90" s="7">
        <f>'Provincial CPIs'!E90/'Provincial CPIs'!E89*100-100</f>
        <v>6.5755954181611287E-2</v>
      </c>
      <c r="F90" s="7">
        <f>'Provincial CPIs'!F90/'Provincial CPIs'!F89*100-100</f>
        <v>-6.9757487076287816E-2</v>
      </c>
      <c r="G90" s="7">
        <f>'Provincial CPIs'!G90/'Provincial CPIs'!G89*100-100</f>
        <v>7.6028654232203507E-2</v>
      </c>
      <c r="H90" s="7">
        <f>'Provincial CPIs'!H90/'Provincial CPIs'!H89*100-100</f>
        <v>-3.8321671000289825E-2</v>
      </c>
      <c r="I90" s="7">
        <f>'Provincial CPIs'!I90/'Provincial CPIs'!I89*100-100</f>
        <v>0.46270037252642737</v>
      </c>
      <c r="J90" s="7">
        <f>'Provincial CPIs'!J90/'Provincial CPIs'!J89*100-100</f>
        <v>0.10643685645959522</v>
      </c>
      <c r="K90" s="7">
        <f>'Provincial CPIs'!K90/'Provincial CPIs'!K89*100-100</f>
        <v>-0.10239678938313546</v>
      </c>
      <c r="L90" s="7">
        <f>'Provincial CPIs'!L90/'Provincial CPIs'!L89*100-100</f>
        <v>-0.17942412509206918</v>
      </c>
      <c r="M90" s="7">
        <f>'Provincial CPIs'!M90/'Provincial CPIs'!M89*100-100</f>
        <v>9.6525710923600627E-3</v>
      </c>
    </row>
    <row r="92" spans="1:13" ht="13">
      <c r="A92" s="5">
        <v>2025</v>
      </c>
      <c r="B92" s="26" t="s">
        <v>125</v>
      </c>
      <c r="C92" s="7">
        <f>'Provincial CPIs'!C92/'Provincial CPIs'!C90*100-100</f>
        <v>-0.10259233598949891</v>
      </c>
      <c r="D92" s="7">
        <f>'Provincial CPIs'!D92/'Provincial CPIs'!D90*100-100</f>
        <v>0.51880562530628538</v>
      </c>
      <c r="E92" s="7">
        <f>'Provincial CPIs'!E92/'Provincial CPIs'!E90*100-100</f>
        <v>0.5795509211225891</v>
      </c>
      <c r="F92" s="7">
        <f>'Provincial CPIs'!F92/'Provincial CPIs'!F90*100-100</f>
        <v>-3.3137715281668534E-2</v>
      </c>
      <c r="G92" s="7">
        <f>'Provincial CPIs'!G92/'Provincial CPIs'!G90*100-100</f>
        <v>0.38535393896277981</v>
      </c>
      <c r="H92" s="7">
        <f>'Provincial CPIs'!H92/'Provincial CPIs'!H90*100-100</f>
        <v>-0.29577369035827417</v>
      </c>
      <c r="I92" s="7">
        <f>'Provincial CPIs'!I92/'Provincial CPIs'!I90*100-100</f>
        <v>-6.526233491830169E-2</v>
      </c>
      <c r="J92" s="7">
        <f>'Provincial CPIs'!J92/'Provincial CPIs'!J90*100-100</f>
        <v>0.39682457173626062</v>
      </c>
      <c r="K92" s="7">
        <f>'Provincial CPIs'!K92/'Provincial CPIs'!K90*100-100</f>
        <v>0.78387668734856675</v>
      </c>
      <c r="L92" s="7">
        <f>'Provincial CPIs'!L92/'Provincial CPIs'!L90*100-100</f>
        <v>8.0522215939055286E-2</v>
      </c>
      <c r="M92" s="7">
        <f>'Provincial CPIs'!M92/'Provincial CPIs'!M90*100-100</f>
        <v>0.24237101954251727</v>
      </c>
    </row>
    <row r="93" spans="1:13" ht="13">
      <c r="B93" s="26" t="s">
        <v>129</v>
      </c>
      <c r="C93" s="7">
        <f>'Provincial CPIs'!C93/'Provincial CPIs'!C92*100-100</f>
        <v>3.1636643727495084E-2</v>
      </c>
      <c r="D93" s="7">
        <f>'Provincial CPIs'!D93/'Provincial CPIs'!D92*100-100</f>
        <v>-0.21853370091440638</v>
      </c>
      <c r="E93" s="7">
        <f>'Provincial CPIs'!E93/'Provincial CPIs'!E92*100-100</f>
        <v>5.6829364513916403E-2</v>
      </c>
      <c r="F93" s="7">
        <f>'Provincial CPIs'!F93/'Provincial CPIs'!F92*100-100</f>
        <v>0.19530320035838145</v>
      </c>
      <c r="G93" s="7">
        <f>'Provincial CPIs'!G93/'Provincial CPIs'!G92*100-100</f>
        <v>0.16532687821462844</v>
      </c>
      <c r="H93" s="7">
        <f>'Provincial CPIs'!H93/'Provincial CPIs'!H92*100-100</f>
        <v>0.42253109742880213</v>
      </c>
      <c r="I93" s="7">
        <f>'Provincial CPIs'!I93/'Provincial CPIs'!I92*100-100</f>
        <v>0.35557495462099098</v>
      </c>
      <c r="J93" s="7">
        <f>'Provincial CPIs'!J93/'Provincial CPIs'!J92*100-100</f>
        <v>-1.2857580083164066E-2</v>
      </c>
      <c r="K93" s="7">
        <f>'Provincial CPIs'!K93/'Provincial CPIs'!K92*100-100</f>
        <v>-0.13914108009055326</v>
      </c>
      <c r="L93" s="7">
        <f>'Provincial CPIs'!L93/'Provincial CPIs'!L92*100-100</f>
        <v>0.29767733104939964</v>
      </c>
      <c r="M93" s="7">
        <f>'Provincial CPIs'!M93/'Provincial CPIs'!M92*100-100</f>
        <v>0.1089433695751012</v>
      </c>
    </row>
    <row r="94" spans="1:13" ht="13">
      <c r="B94" s="26" t="s">
        <v>132</v>
      </c>
      <c r="C94" s="7">
        <f>'Provincial CPIs'!C94/'Provincial CPIs'!C93*100-100</f>
        <v>0.79085568010246732</v>
      </c>
      <c r="D94" s="7">
        <f>'Provincial CPIs'!D94/'Provincial CPIs'!D93*100-100</f>
        <v>0.21928514051754178</v>
      </c>
      <c r="E94" s="7">
        <f>'Provincial CPIs'!E94/'Provincial CPIs'!E93*100-100</f>
        <v>0.30797366660463865</v>
      </c>
      <c r="F94" s="7">
        <f>'Provincial CPIs'!F94/'Provincial CPIs'!F93*100-100</f>
        <v>0.26885460813332429</v>
      </c>
      <c r="G94" s="7">
        <f>'Provincial CPIs'!G94/'Provincial CPIs'!G93*100-100</f>
        <v>0.38721280364310928</v>
      </c>
      <c r="H94" s="7">
        <f>'Provincial CPIs'!H94/'Provincial CPIs'!H93*100-100</f>
        <v>0.51837261067595364</v>
      </c>
      <c r="I94" s="7">
        <f>'Provincial CPIs'!I94/'Provincial CPIs'!I93*100-100</f>
        <v>0.55663346164733696</v>
      </c>
      <c r="J94" s="7">
        <f>'Provincial CPIs'!J94/'Provincial CPIs'!J93*100-100</f>
        <v>0.51638820095014637</v>
      </c>
      <c r="K94" s="7">
        <f>'Provincial CPIs'!K94/'Provincial CPIs'!K93*100-100</f>
        <v>0.90653323725513246</v>
      </c>
      <c r="L94" s="7">
        <f>'Provincial CPIs'!L94/'Provincial CPIs'!L93*100-100</f>
        <v>0.53215167712821199</v>
      </c>
      <c r="M94" s="7">
        <f>'Provincial CPIs'!M94/'Provincial CPIs'!M93*100-100</f>
        <v>0.51354614424417377</v>
      </c>
    </row>
  </sheetData>
  <phoneticPr fontId="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80BBA-3023-4895-B96A-8764C82956AC}">
  <dimension ref="A1:M107"/>
  <sheetViews>
    <sheetView zoomScaleNormal="100" workbookViewId="0">
      <pane xSplit="1" ySplit="4" topLeftCell="B99" activePane="bottomRight" state="frozen"/>
      <selection pane="topRight" activeCell="B1" sqref="B1"/>
      <selection pane="bottomLeft" activeCell="A5" sqref="A5"/>
      <selection pane="bottomRight" activeCell="H107" sqref="H107:L107"/>
    </sheetView>
  </sheetViews>
  <sheetFormatPr baseColWidth="10" defaultColWidth="9.1640625" defaultRowHeight="11"/>
  <cols>
    <col min="1" max="1" width="6.5" style="5" customWidth="1"/>
    <col min="2" max="2" width="6.6640625" style="6" customWidth="1"/>
    <col min="3" max="3" width="9.1640625" style="7"/>
    <col min="4" max="4" width="10.1640625" style="7" customWidth="1"/>
    <col min="5" max="5" width="8.5" style="7" customWidth="1"/>
    <col min="6" max="7" width="9.1640625" style="7"/>
    <col min="8" max="8" width="6.5" style="7" customWidth="1"/>
    <col min="9" max="9" width="7.83203125" style="7" customWidth="1"/>
    <col min="10" max="11" width="8.83203125" style="7" customWidth="1"/>
    <col min="12" max="12" width="7.5" style="7" customWidth="1"/>
    <col min="13" max="13" width="8.1640625" style="7" customWidth="1"/>
    <col min="14" max="15" width="9.33203125" style="9" bestFit="1" customWidth="1"/>
    <col min="16" max="16384" width="9.1640625" style="9"/>
  </cols>
  <sheetData>
    <row r="1" spans="1:13" s="14" customFormat="1" ht="30">
      <c r="A1" s="10" t="s">
        <v>192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s="14" customFormat="1" ht="14.25" customHeight="1">
      <c r="A2" s="15"/>
      <c r="B2" s="11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9" customFormat="1" ht="24">
      <c r="A3" s="16"/>
      <c r="B3" s="17" t="s">
        <v>116</v>
      </c>
      <c r="C3" s="18" t="s">
        <v>178</v>
      </c>
      <c r="D3" s="18" t="s">
        <v>179</v>
      </c>
      <c r="E3" s="18" t="s">
        <v>180</v>
      </c>
      <c r="F3" s="18" t="s">
        <v>181</v>
      </c>
      <c r="G3" s="18" t="s">
        <v>182</v>
      </c>
      <c r="H3" s="18" t="s">
        <v>183</v>
      </c>
      <c r="I3" s="18" t="s">
        <v>184</v>
      </c>
      <c r="J3" s="18" t="s">
        <v>185</v>
      </c>
      <c r="K3" s="18" t="s">
        <v>186</v>
      </c>
      <c r="L3" s="18" t="s">
        <v>187</v>
      </c>
      <c r="M3" s="18" t="s">
        <v>188</v>
      </c>
    </row>
    <row r="4" spans="1:13" s="25" customFormat="1" ht="13">
      <c r="A4" s="20" t="s">
        <v>123</v>
      </c>
      <c r="B4" s="21"/>
      <c r="C4" s="22">
        <v>9.8422745807602183</v>
      </c>
      <c r="D4" s="22">
        <v>10.894182017738542</v>
      </c>
      <c r="E4" s="22">
        <v>5.8013393636696495</v>
      </c>
      <c r="F4" s="22">
        <v>9.4697004990615348</v>
      </c>
      <c r="G4" s="22">
        <v>9.4380970518606837</v>
      </c>
      <c r="H4" s="22">
        <v>3.9306172607832073</v>
      </c>
      <c r="I4" s="22">
        <v>4.872299227332971</v>
      </c>
      <c r="J4" s="22">
        <v>10.201977047323078</v>
      </c>
      <c r="K4" s="22">
        <v>11.206881140754717</v>
      </c>
      <c r="L4" s="22">
        <v>24.342631810715279</v>
      </c>
      <c r="M4" s="22">
        <f>SUM(C4:L4)</f>
        <v>99.999999999999886</v>
      </c>
    </row>
    <row r="5" spans="1:13" s="25" customFormat="1" ht="13">
      <c r="A5" s="49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3" ht="13" hidden="1">
      <c r="A6" s="5">
        <v>2019</v>
      </c>
      <c r="B6" s="26" t="s">
        <v>138</v>
      </c>
    </row>
    <row r="7" spans="1:13" ht="13" hidden="1">
      <c r="B7" s="26" t="s">
        <v>139</v>
      </c>
    </row>
    <row r="8" spans="1:13" ht="13" hidden="1">
      <c r="B8" s="26" t="s">
        <v>140</v>
      </c>
    </row>
    <row r="9" spans="1:13" ht="13" hidden="1">
      <c r="B9" s="26" t="s">
        <v>141</v>
      </c>
    </row>
    <row r="10" spans="1:13" ht="13" hidden="1">
      <c r="B10" s="26" t="s">
        <v>142</v>
      </c>
    </row>
    <row r="11" spans="1:13" ht="13" hidden="1">
      <c r="B11" s="26" t="s">
        <v>143</v>
      </c>
    </row>
    <row r="12" spans="1:13" ht="13" hidden="1">
      <c r="B12" s="26" t="s">
        <v>124</v>
      </c>
    </row>
    <row r="13" spans="1:13" hidden="1"/>
    <row r="14" spans="1:13" ht="13" hidden="1">
      <c r="A14" s="5">
        <v>2020</v>
      </c>
      <c r="B14" s="26" t="s">
        <v>125</v>
      </c>
    </row>
    <row r="15" spans="1:13" ht="13" hidden="1">
      <c r="B15" s="26" t="s">
        <v>129</v>
      </c>
    </row>
    <row r="16" spans="1:13" ht="13" hidden="1">
      <c r="B16" s="26" t="s">
        <v>132</v>
      </c>
    </row>
    <row r="17" spans="1:13" ht="13" hidden="1">
      <c r="B17" s="26" t="s">
        <v>136</v>
      </c>
    </row>
    <row r="18" spans="1:13" ht="13" hidden="1">
      <c r="B18" s="26" t="s">
        <v>137</v>
      </c>
    </row>
    <row r="19" spans="1:13" ht="13">
      <c r="A19" s="5">
        <v>2019</v>
      </c>
      <c r="B19" s="26" t="s">
        <v>138</v>
      </c>
    </row>
    <row r="20" spans="1:13" ht="13">
      <c r="B20" s="26" t="s">
        <v>139</v>
      </c>
    </row>
    <row r="21" spans="1:13" ht="13">
      <c r="B21" s="26" t="s">
        <v>140</v>
      </c>
    </row>
    <row r="22" spans="1:13" ht="13">
      <c r="B22" s="26" t="s">
        <v>141</v>
      </c>
    </row>
    <row r="23" spans="1:13" ht="13">
      <c r="B23" s="26" t="s">
        <v>142</v>
      </c>
    </row>
    <row r="24" spans="1:13" ht="13">
      <c r="B24" s="26" t="s">
        <v>143</v>
      </c>
    </row>
    <row r="25" spans="1:13" ht="13">
      <c r="B25" s="26" t="s">
        <v>124</v>
      </c>
    </row>
    <row r="26" spans="1:13" ht="13">
      <c r="B26" s="26"/>
    </row>
    <row r="27" spans="1:13" ht="13">
      <c r="A27" s="5">
        <v>2020</v>
      </c>
      <c r="B27" s="26" t="s">
        <v>125</v>
      </c>
    </row>
    <row r="28" spans="1:13" ht="13">
      <c r="B28" s="26" t="s">
        <v>129</v>
      </c>
    </row>
    <row r="29" spans="1:13" ht="13">
      <c r="B29" s="26" t="s">
        <v>132</v>
      </c>
    </row>
    <row r="30" spans="1:13" ht="13">
      <c r="B30" s="26" t="s">
        <v>136</v>
      </c>
    </row>
    <row r="31" spans="1:13" ht="13">
      <c r="B31" s="26" t="s">
        <v>137</v>
      </c>
    </row>
    <row r="32" spans="1:13" ht="13">
      <c r="B32" s="26" t="s">
        <v>138</v>
      </c>
      <c r="C32" s="7">
        <f>'Provincial CPIs'!C19/'Provincial CPIs'!C6*100-100</f>
        <v>-15.427986567439405</v>
      </c>
      <c r="D32" s="7">
        <f>'Provincial CPIs'!D19/'Provincial CPIs'!D6*100-100</f>
        <v>-5.6570714728512286</v>
      </c>
      <c r="E32" s="7">
        <f>'Provincial CPIs'!E19/'Provincial CPIs'!E6*100-100</f>
        <v>3.2710393295966185</v>
      </c>
      <c r="F32" s="7">
        <f>'Provincial CPIs'!F19/'Provincial CPIs'!F6*100-100</f>
        <v>-2.0855560040080121</v>
      </c>
      <c r="G32" s="7">
        <f>'Provincial CPIs'!G19/'Provincial CPIs'!G6*100-100</f>
        <v>-25.00734509553827</v>
      </c>
      <c r="H32" s="7">
        <f>'Provincial CPIs'!H19/'Provincial CPIs'!H6*100-100</f>
        <v>-4.8471300429155946</v>
      </c>
      <c r="I32" s="7">
        <f>'Provincial CPIs'!I19/'Provincial CPIs'!I6*100-100</f>
        <v>-8.1291888877960616</v>
      </c>
      <c r="J32" s="7">
        <f>'Provincial CPIs'!J19/'Provincial CPIs'!J6*100-100</f>
        <v>-21.013721387522182</v>
      </c>
      <c r="K32" s="7">
        <f>'Provincial CPIs'!K19/'Provincial CPIs'!K6*100-100</f>
        <v>-11.584101735325461</v>
      </c>
      <c r="L32" s="7">
        <f>'Provincial CPIs'!L19/'Provincial CPIs'!L6*100-100</f>
        <v>-32.496908106680408</v>
      </c>
      <c r="M32" s="7">
        <f>'Provincial CPIs'!M19/'Provincial CPIs'!M6*100-100</f>
        <v>-16.441940551886702</v>
      </c>
    </row>
    <row r="33" spans="1:13" ht="13">
      <c r="B33" s="26" t="s">
        <v>139</v>
      </c>
      <c r="C33" s="7">
        <f>'Provincial CPIs'!C20/'Provincial CPIs'!C7*100-100</f>
        <v>-19.094998838164926</v>
      </c>
      <c r="D33" s="7">
        <f>'Provincial CPIs'!D20/'Provincial CPIs'!D7*100-100</f>
        <v>-8.2941562808557023</v>
      </c>
      <c r="E33" s="7">
        <f>'Provincial CPIs'!E20/'Provincial CPIs'!E7*100-100</f>
        <v>6.3781878704831172</v>
      </c>
      <c r="F33" s="7">
        <f>'Provincial CPIs'!F20/'Provincial CPIs'!F7*100-100</f>
        <v>0.17156934469444707</v>
      </c>
      <c r="G33" s="7">
        <f>'Provincial CPIs'!G20/'Provincial CPIs'!G7*100-100</f>
        <v>-25.8963760545235</v>
      </c>
      <c r="H33" s="7">
        <f>'Provincial CPIs'!H20/'Provincial CPIs'!H7*100-100</f>
        <v>-7.766428269569758</v>
      </c>
      <c r="I33" s="7">
        <f>'Provincial CPIs'!I20/'Provincial CPIs'!I7*100-100</f>
        <v>-7.7178949998159396</v>
      </c>
      <c r="J33" s="7">
        <f>'Provincial CPIs'!J20/'Provincial CPIs'!J7*100-100</f>
        <v>-18.082174944805871</v>
      </c>
      <c r="K33" s="7">
        <f>'Provincial CPIs'!K20/'Provincial CPIs'!K7*100-100</f>
        <v>-9.0170768155177541</v>
      </c>
      <c r="L33" s="7">
        <f>'Provincial CPIs'!L20/'Provincial CPIs'!L7*100-100</f>
        <v>-30.052647052040498</v>
      </c>
      <c r="M33" s="7">
        <f>'Provincial CPIs'!M20/'Provincial CPIs'!M7*100-100</f>
        <v>-15.666680477299991</v>
      </c>
    </row>
    <row r="34" spans="1:13" ht="13">
      <c r="B34" s="26" t="s">
        <v>140</v>
      </c>
      <c r="C34" s="7">
        <f>'Provincial CPIs'!C21/'Provincial CPIs'!C8*100-100</f>
        <v>-15.052932322376932</v>
      </c>
      <c r="D34" s="7">
        <f>'Provincial CPIs'!D21/'Provincial CPIs'!D8*100-100</f>
        <v>-10.419208777227212</v>
      </c>
      <c r="E34" s="7">
        <f>'Provincial CPIs'!E21/'Provincial CPIs'!E8*100-100</f>
        <v>4.0832805593830983</v>
      </c>
      <c r="F34" s="7">
        <f>'Provincial CPIs'!F21/'Provincial CPIs'!F8*100-100</f>
        <v>-6.1821938178582059E-2</v>
      </c>
      <c r="G34" s="7">
        <f>'Provincial CPIs'!G21/'Provincial CPIs'!G8*100-100</f>
        <v>-27.5137634759826</v>
      </c>
      <c r="H34" s="7">
        <f>'Provincial CPIs'!H21/'Provincial CPIs'!H8*100-100</f>
        <v>-7.2803025773006027</v>
      </c>
      <c r="I34" s="7">
        <f>'Provincial CPIs'!I21/'Provincial CPIs'!I8*100-100</f>
        <v>-7.057883056441753</v>
      </c>
      <c r="J34" s="7">
        <f>'Provincial CPIs'!J21/'Provincial CPIs'!J8*100-100</f>
        <v>-16.772426255076141</v>
      </c>
      <c r="K34" s="7">
        <f>'Provincial CPIs'!K21/'Provincial CPIs'!K8*100-100</f>
        <v>-8.6769564827785359</v>
      </c>
      <c r="L34" s="7">
        <f>'Provincial CPIs'!L21/'Provincial CPIs'!L8*100-100</f>
        <v>-29.017256025005636</v>
      </c>
      <c r="M34" s="7">
        <f>'Provincial CPIs'!M21/'Provincial CPIs'!M8*100-100</f>
        <v>-15.257379615755966</v>
      </c>
    </row>
    <row r="35" spans="1:13" ht="13">
      <c r="B35" s="26" t="s">
        <v>141</v>
      </c>
      <c r="C35" s="7">
        <f>'Provincial CPIs'!C22/'Provincial CPIs'!C9*100-100</f>
        <v>-6.6818025607503273E-2</v>
      </c>
      <c r="D35" s="7">
        <f>'Provincial CPIs'!D22/'Provincial CPIs'!D9*100-100</f>
        <v>4.0445838834835826</v>
      </c>
      <c r="E35" s="7">
        <f>'Provincial CPIs'!E22/'Provincial CPIs'!E9*100-100</f>
        <v>16.64577494640595</v>
      </c>
      <c r="F35" s="7">
        <f>'Provincial CPIs'!F22/'Provincial CPIs'!F9*100-100</f>
        <v>-0.23119173761881484</v>
      </c>
      <c r="G35" s="7">
        <f>'Provincial CPIs'!G22/'Provincial CPIs'!G9*100-100</f>
        <v>-7.4465241059305924</v>
      </c>
      <c r="H35" s="7">
        <f>'Provincial CPIs'!H22/'Provincial CPIs'!H9*100-100</f>
        <v>-0.22855197418900275</v>
      </c>
      <c r="I35" s="7">
        <f>'Provincial CPIs'!I22/'Provincial CPIs'!I9*100-100</f>
        <v>-5.2307163037930451</v>
      </c>
      <c r="J35" s="7">
        <f>'Provincial CPIs'!J22/'Provincial CPIs'!J9*100-100</f>
        <v>-1.3885215378980433</v>
      </c>
      <c r="K35" s="7">
        <f>'Provincial CPIs'!K22/'Provincial CPIs'!K9*100-100</f>
        <v>3.3574860302088467</v>
      </c>
      <c r="L35" s="7">
        <f>'Provincial CPIs'!L22/'Provincial CPIs'!L9*100-100</f>
        <v>-9.1574202253886341</v>
      </c>
      <c r="M35" s="7">
        <f>'Provincial CPIs'!M22/'Provincial CPIs'!M9*100-100</f>
        <v>-1.1829589107702958</v>
      </c>
    </row>
    <row r="36" spans="1:13" ht="13">
      <c r="B36" s="26" t="s">
        <v>142</v>
      </c>
      <c r="C36" s="7">
        <f>'Provincial CPIs'!C23/'Provincial CPIs'!C10*100-100</f>
        <v>-9.7140625947656929</v>
      </c>
      <c r="D36" s="7">
        <f>'Provincial CPIs'!D23/'Provincial CPIs'!D10*100-100</f>
        <v>-13.505230380828436</v>
      </c>
      <c r="E36" s="7">
        <f>'Provincial CPIs'!E23/'Provincial CPIs'!E10*100-100</f>
        <v>-5.7306862507083309</v>
      </c>
      <c r="F36" s="7">
        <f>'Provincial CPIs'!F23/'Provincial CPIs'!F10*100-100</f>
        <v>-16.413844626828521</v>
      </c>
      <c r="G36" s="7">
        <f>'Provincial CPIs'!G23/'Provincial CPIs'!G10*100-100</f>
        <v>-24.123693201781848</v>
      </c>
      <c r="H36" s="7">
        <f>'Provincial CPIs'!H23/'Provincial CPIs'!H10*100-100</f>
        <v>-16.00653826381388</v>
      </c>
      <c r="I36" s="7">
        <f>'Provincial CPIs'!I23/'Provincial CPIs'!I10*100-100</f>
        <v>-17.306764786530124</v>
      </c>
      <c r="J36" s="7">
        <f>'Provincial CPIs'!J23/'Provincial CPIs'!J10*100-100</f>
        <v>-16.221613561829813</v>
      </c>
      <c r="K36" s="7">
        <f>'Provincial CPIs'!K23/'Provincial CPIs'!K10*100-100</f>
        <v>-12.111761989657069</v>
      </c>
      <c r="L36" s="7">
        <f>'Provincial CPIs'!L23/'Provincial CPIs'!L10*100-100</f>
        <v>-21.510398559543063</v>
      </c>
      <c r="M36" s="7">
        <f>'Provincial CPIs'!M23/'Provincial CPIs'!M10*100-100</f>
        <v>-16.062788849391239</v>
      </c>
    </row>
    <row r="37" spans="1:13" ht="13">
      <c r="B37" s="26" t="s">
        <v>143</v>
      </c>
      <c r="C37" s="7">
        <f>'Provincial CPIs'!C24/'Provincial CPIs'!C11*100-100</f>
        <v>-8.8055974133768018</v>
      </c>
      <c r="D37" s="7">
        <f>'Provincial CPIs'!D24/'Provincial CPIs'!D11*100-100</f>
        <v>-9.8966894915191688</v>
      </c>
      <c r="E37" s="7">
        <f>'Provincial CPIs'!E24/'Provincial CPIs'!E11*100-100</f>
        <v>-1.7066426413015421</v>
      </c>
      <c r="F37" s="7">
        <f>'Provincial CPIs'!F24/'Provincial CPIs'!F11*100-100</f>
        <v>-12.180432916101282</v>
      </c>
      <c r="G37" s="7">
        <f>'Provincial CPIs'!G24/'Provincial CPIs'!G11*100-100</f>
        <v>-21.483467538044223</v>
      </c>
      <c r="H37" s="7">
        <f>'Provincial CPIs'!H24/'Provincial CPIs'!H11*100-100</f>
        <v>-11.268213879702188</v>
      </c>
      <c r="I37" s="7">
        <f>'Provincial CPIs'!I24/'Provincial CPIs'!I11*100-100</f>
        <v>-12.546227527024129</v>
      </c>
      <c r="J37" s="7">
        <f>'Provincial CPIs'!J24/'Provincial CPIs'!J11*100-100</f>
        <v>-13.271666553634489</v>
      </c>
      <c r="K37" s="7">
        <f>'Provincial CPIs'!K24/'Provincial CPIs'!K11*100-100</f>
        <v>-9.2650067883455165</v>
      </c>
      <c r="L37" s="7">
        <f>'Provincial CPIs'!L24/'Provincial CPIs'!L11*100-100</f>
        <v>-16.701134534152018</v>
      </c>
      <c r="M37" s="7">
        <f>'Provincial CPIs'!M24/'Provincial CPIs'!M11*100-100</f>
        <v>-12.486182078810614</v>
      </c>
    </row>
    <row r="38" spans="1:13" ht="13">
      <c r="B38" s="26" t="s">
        <v>124</v>
      </c>
      <c r="C38" s="7">
        <f>'Provincial CPIs'!C25/'Provincial CPIs'!C12*100-100</f>
        <v>-10.894771481915328</v>
      </c>
      <c r="D38" s="7">
        <f>'Provincial CPIs'!D25/'Provincial CPIs'!D12*100-100</f>
        <v>-7.3802097646704823</v>
      </c>
      <c r="E38" s="7">
        <f>'Provincial CPIs'!E25/'Provincial CPIs'!E12*100-100</f>
        <v>-3.4347987289710744</v>
      </c>
      <c r="F38" s="7">
        <f>'Provincial CPIs'!F25/'Provincial CPIs'!F12*100-100</f>
        <v>-11.109439344396435</v>
      </c>
      <c r="G38" s="7">
        <f>'Provincial CPIs'!G25/'Provincial CPIs'!G12*100-100</f>
        <v>-18.399919866227563</v>
      </c>
      <c r="H38" s="7">
        <f>'Provincial CPIs'!H25/'Provincial CPIs'!H12*100-100</f>
        <v>-15.548490003520328</v>
      </c>
      <c r="I38" s="7">
        <f>'Provincial CPIs'!I25/'Provincial CPIs'!I12*100-100</f>
        <v>-14.101680051089332</v>
      </c>
      <c r="J38" s="7">
        <f>'Provincial CPIs'!J25/'Provincial CPIs'!J12*100-100</f>
        <v>-15.322824020295684</v>
      </c>
      <c r="K38" s="7">
        <f>'Provincial CPIs'!K25/'Provincial CPIs'!K12*100-100</f>
        <v>-10.665475487185688</v>
      </c>
      <c r="L38" s="7">
        <f>'Provincial CPIs'!L25/'Provincial CPIs'!L12*100-100</f>
        <v>-13.226646347515484</v>
      </c>
      <c r="M38" s="7">
        <f>'Provincial CPIs'!M25/'Provincial CPIs'!M12*100-100</f>
        <v>-11.997577655833297</v>
      </c>
    </row>
    <row r="39" spans="1:13" ht="13">
      <c r="B39" s="26"/>
    </row>
    <row r="40" spans="1:13" ht="13">
      <c r="A40" s="5">
        <v>2021</v>
      </c>
      <c r="B40" s="26" t="s">
        <v>125</v>
      </c>
      <c r="C40" s="7">
        <f>'Provincial CPIs'!C27/'Provincial CPIs'!C14*100-100</f>
        <v>-10.50282898995934</v>
      </c>
      <c r="D40" s="7">
        <f>'Provincial CPIs'!D27/'Provincial CPIs'!D14*100-100</f>
        <v>-6.7338046640025482</v>
      </c>
      <c r="E40" s="7">
        <f>'Provincial CPIs'!E27/'Provincial CPIs'!E14*100-100</f>
        <v>-0.7921113206685817</v>
      </c>
      <c r="F40" s="7">
        <f>'Provincial CPIs'!F27/'Provincial CPIs'!F14*100-100</f>
        <v>-6.717529936441565</v>
      </c>
      <c r="G40" s="7">
        <f>'Provincial CPIs'!G27/'Provincial CPIs'!G14*100-100</f>
        <v>-17.500186751544845</v>
      </c>
      <c r="H40" s="7">
        <f>'Provincial CPIs'!H27/'Provincial CPIs'!H14*100-100</f>
        <v>-12.170915030384208</v>
      </c>
      <c r="I40" s="7">
        <f>'Provincial CPIs'!I27/'Provincial CPIs'!I14*100-100</f>
        <v>-8.8256566004971262</v>
      </c>
      <c r="J40" s="7">
        <f>'Provincial CPIs'!J27/'Provincial CPIs'!J14*100-100</f>
        <v>-14.10715792709702</v>
      </c>
      <c r="K40" s="7">
        <f>'Provincial CPIs'!K27/'Provincial CPIs'!K14*100-100</f>
        <v>-8.0571988905730478</v>
      </c>
      <c r="L40" s="7">
        <f>'Provincial CPIs'!L27/'Provincial CPIs'!L14*100-100</f>
        <v>-10.65904010939667</v>
      </c>
      <c r="M40" s="7">
        <f>'Provincial CPIs'!M27/'Provincial CPIs'!M14*100-100</f>
        <v>-9.8058758174958172</v>
      </c>
    </row>
    <row r="41" spans="1:13" ht="13">
      <c r="B41" s="26" t="s">
        <v>129</v>
      </c>
      <c r="C41" s="7">
        <f>'Provincial CPIs'!C28/'Provincial CPIs'!C15*100-100</f>
        <v>-4.2728083025488672</v>
      </c>
      <c r="D41" s="7">
        <f>'Provincial CPIs'!D28/'Provincial CPIs'!D15*100-100</f>
        <v>1.2611308447248746</v>
      </c>
      <c r="E41" s="7">
        <f>'Provincial CPIs'!E28/'Provincial CPIs'!E15*100-100</f>
        <v>8.8054876918345855</v>
      </c>
      <c r="F41" s="7">
        <f>'Provincial CPIs'!F28/'Provincial CPIs'!F15*100-100</f>
        <v>0.47694529173946876</v>
      </c>
      <c r="G41" s="7">
        <f>'Provincial CPIs'!G28/'Provincial CPIs'!G15*100-100</f>
        <v>-6.6844698246160306</v>
      </c>
      <c r="H41" s="7">
        <f>'Provincial CPIs'!H28/'Provincial CPIs'!H15*100-100</f>
        <v>0.90193373109212871</v>
      </c>
      <c r="I41" s="7">
        <f>'Provincial CPIs'!I28/'Provincial CPIs'!I15*100-100</f>
        <v>0.65832395137744015</v>
      </c>
      <c r="J41" s="7">
        <f>'Provincial CPIs'!J28/'Provincial CPIs'!J15*100-100</f>
        <v>-5.1576389008829295</v>
      </c>
      <c r="K41" s="7">
        <f>'Provincial CPIs'!K28/'Provincial CPIs'!K15*100-100</f>
        <v>0.388740973236537</v>
      </c>
      <c r="L41" s="7">
        <f>'Provincial CPIs'!L28/'Provincial CPIs'!L15*100-100</f>
        <v>0.63554974904465666</v>
      </c>
      <c r="M41" s="7">
        <f>'Provincial CPIs'!M28/'Provincial CPIs'!M15*100-100</f>
        <v>-0.58235820155938711</v>
      </c>
    </row>
    <row r="42" spans="1:13" ht="13">
      <c r="B42" s="26" t="s">
        <v>132</v>
      </c>
      <c r="C42" s="7">
        <f>'Provincial CPIs'!C29/'Provincial CPIs'!C16*100-100</f>
        <v>-2.8071174688309242</v>
      </c>
      <c r="D42" s="7">
        <f>'Provincial CPIs'!D29/'Provincial CPIs'!D16*100-100</f>
        <v>8.1451761723240423</v>
      </c>
      <c r="E42" s="7">
        <f>'Provincial CPIs'!E29/'Provincial CPIs'!E16*100-100</f>
        <v>3.2816294338830119</v>
      </c>
      <c r="F42" s="7">
        <f>'Provincial CPIs'!F29/'Provincial CPIs'!F16*100-100</f>
        <v>-2.0359262953742387</v>
      </c>
      <c r="G42" s="7">
        <f>'Provincial CPIs'!G29/'Provincial CPIs'!G16*100-100</f>
        <v>2.2613556622817157</v>
      </c>
      <c r="H42" s="7">
        <f>'Provincial CPIs'!H29/'Provincial CPIs'!H16*100-100</f>
        <v>-1.9139675883848355</v>
      </c>
      <c r="I42" s="7">
        <f>'Provincial CPIs'!I29/'Provincial CPIs'!I16*100-100</f>
        <v>3.1440316467160017</v>
      </c>
      <c r="J42" s="7">
        <f>'Provincial CPIs'!J29/'Provincial CPIs'!J16*100-100</f>
        <v>2.353599968658159</v>
      </c>
      <c r="K42" s="7">
        <f>'Provincial CPIs'!K29/'Provincial CPIs'!K16*100-100</f>
        <v>0.80908516656286622</v>
      </c>
      <c r="L42" s="7">
        <f>'Provincial CPIs'!L29/'Provincial CPIs'!L16*100-100</f>
        <v>3.7678488161140109</v>
      </c>
      <c r="M42" s="7">
        <f>'Provincial CPIs'!M29/'Provincial CPIs'!M16*100-100</f>
        <v>2.0103653879784957</v>
      </c>
    </row>
    <row r="43" spans="1:13" ht="13">
      <c r="B43" s="26" t="s">
        <v>136</v>
      </c>
      <c r="C43" s="7">
        <f>'Provincial CPIs'!C30/'Provincial CPIs'!C17*100-100</f>
        <v>4.1329942177672052</v>
      </c>
      <c r="D43" s="7">
        <f>'Provincial CPIs'!D30/'Provincial CPIs'!D17*100-100</f>
        <v>8.669670614663346</v>
      </c>
      <c r="E43" s="7">
        <f>'Provincial CPIs'!E30/'Provincial CPIs'!E17*100-100</f>
        <v>4.1196959821597829</v>
      </c>
      <c r="F43" s="7">
        <f>'Provincial CPIs'!F30/'Provincial CPIs'!F17*100-100</f>
        <v>0.66955139602369229</v>
      </c>
      <c r="G43" s="7">
        <f>'Provincial CPIs'!G30/'Provincial CPIs'!G17*100-100</f>
        <v>3.3124660925156917</v>
      </c>
      <c r="H43" s="7">
        <f>'Provincial CPIs'!H30/'Provincial CPIs'!H17*100-100</f>
        <v>-0.38702682926093246</v>
      </c>
      <c r="I43" s="7">
        <f>'Provincial CPIs'!I30/'Provincial CPIs'!I17*100-100</f>
        <v>1.3783650931418379</v>
      </c>
      <c r="J43" s="7">
        <f>'Provincial CPIs'!J30/'Provincial CPIs'!J17*100-100</f>
        <v>2.5243444273162652</v>
      </c>
      <c r="K43" s="7">
        <f>'Provincial CPIs'!K30/'Provincial CPIs'!K17*100-100</f>
        <v>-4.0854399727248563</v>
      </c>
      <c r="L43" s="7">
        <f>'Provincial CPIs'!L30/'Provincial CPIs'!L17*100-100</f>
        <v>10.163438465605338</v>
      </c>
      <c r="M43" s="7">
        <f>'Provincial CPIs'!M30/'Provincial CPIs'!M17*100-100</f>
        <v>3.8125310193677393</v>
      </c>
    </row>
    <row r="44" spans="1:13" ht="13">
      <c r="B44" s="26" t="s">
        <v>137</v>
      </c>
      <c r="C44" s="7">
        <f>'Provincial CPIs'!C31/'Provincial CPIs'!C18*100-100</f>
        <v>4.9086964046465766</v>
      </c>
      <c r="D44" s="7">
        <f>'Provincial CPIs'!D31/'Provincial CPIs'!D18*100-100</f>
        <v>8.4363382039972237</v>
      </c>
      <c r="E44" s="7">
        <f>'Provincial CPIs'!E31/'Provincial CPIs'!E18*100-100</f>
        <v>7.6501252991528048</v>
      </c>
      <c r="F44" s="7">
        <f>'Provincial CPIs'!F31/'Provincial CPIs'!F18*100-100</f>
        <v>1.3459959572261084</v>
      </c>
      <c r="G44" s="7">
        <f>'Provincial CPIs'!G31/'Provincial CPIs'!G18*100-100</f>
        <v>2.8965177965508673</v>
      </c>
      <c r="H44" s="7">
        <f>'Provincial CPIs'!H31/'Provincial CPIs'!H18*100-100</f>
        <v>2.5350711167046853</v>
      </c>
      <c r="I44" s="7">
        <f>'Provincial CPIs'!I31/'Provincial CPIs'!I18*100-100</f>
        <v>3.1394204639259442</v>
      </c>
      <c r="J44" s="7">
        <f>'Provincial CPIs'!J31/'Provincial CPIs'!J18*100-100</f>
        <v>2.72804317866931</v>
      </c>
      <c r="K44" s="7">
        <f>'Provincial CPIs'!K31/'Provincial CPIs'!K18*100-100</f>
        <v>-0.97736458839493423</v>
      </c>
      <c r="L44" s="7">
        <f>'Provincial CPIs'!L31/'Provincial CPIs'!L18*100-100</f>
        <v>16.67177752222679</v>
      </c>
      <c r="M44" s="7">
        <f>'Provincial CPIs'!M31/'Provincial CPIs'!M18*100-100</f>
        <v>5.9624815547937544</v>
      </c>
    </row>
    <row r="45" spans="1:13" ht="13">
      <c r="B45" s="26" t="s">
        <v>138</v>
      </c>
      <c r="C45" s="7">
        <f>'Provincial CPIs'!C32/'Provincial CPIs'!C19*100-100</f>
        <v>17.601411004156972</v>
      </c>
      <c r="D45" s="7">
        <f>'Provincial CPIs'!D32/'Provincial CPIs'!D19*100-100</f>
        <v>11.878484410346204</v>
      </c>
      <c r="E45" s="7">
        <f>'Provincial CPIs'!E32/'Provincial CPIs'!E19*100-100</f>
        <v>7.4238178231499603</v>
      </c>
      <c r="F45" s="7">
        <f>'Provincial CPIs'!F32/'Provincial CPIs'!F19*100-100</f>
        <v>4.6418958629790694</v>
      </c>
      <c r="G45" s="7">
        <f>'Provincial CPIs'!G32/'Provincial CPIs'!G19*100-100</f>
        <v>15.10867588397862</v>
      </c>
      <c r="H45" s="7">
        <f>'Provincial CPIs'!H32/'Provincial CPIs'!H19*100-100</f>
        <v>5.1008123672909136</v>
      </c>
      <c r="I45" s="7">
        <f>'Provincial CPIs'!I32/'Provincial CPIs'!I19*100-100</f>
        <v>5.0950218993188514</v>
      </c>
      <c r="J45" s="7">
        <f>'Provincial CPIs'!J32/'Provincial CPIs'!J19*100-100</f>
        <v>11.492291960414832</v>
      </c>
      <c r="K45" s="7">
        <f>'Provincial CPIs'!K32/'Provincial CPIs'!K19*100-100</f>
        <v>6.7282589618229167</v>
      </c>
      <c r="L45" s="7">
        <f>'Provincial CPIs'!L32/'Provincial CPIs'!L19*100-100</f>
        <v>15.207708794427077</v>
      </c>
      <c r="M45" s="7">
        <f>'Provincial CPIs'!M32/'Provincial CPIs'!M19*100-100</f>
        <v>10.939743129291742</v>
      </c>
    </row>
    <row r="46" spans="1:13" ht="13">
      <c r="B46" s="26" t="s">
        <v>139</v>
      </c>
      <c r="C46" s="7">
        <f>'Provincial CPIs'!C33/'Provincial CPIs'!C20*100-100</f>
        <v>21.452944601238343</v>
      </c>
      <c r="D46" s="7">
        <f>'Provincial CPIs'!D33/'Provincial CPIs'!D20*100-100</f>
        <v>12.172228376141049</v>
      </c>
      <c r="E46" s="7">
        <f>'Provincial CPIs'!E33/'Provincial CPIs'!E20*100-100</f>
        <v>8.3326659867079371</v>
      </c>
      <c r="F46" s="7">
        <f>'Provincial CPIs'!F33/'Provincial CPIs'!F20*100-100</f>
        <v>5.6345679724713449</v>
      </c>
      <c r="G46" s="7">
        <f>'Provincial CPIs'!G33/'Provincial CPIs'!G20*100-100</f>
        <v>14.434832085741434</v>
      </c>
      <c r="H46" s="7">
        <f>'Provincial CPIs'!H33/'Provincial CPIs'!H20*100-100</f>
        <v>8.1718259346527731</v>
      </c>
      <c r="I46" s="7">
        <f>'Provincial CPIs'!I33/'Provincial CPIs'!I20*100-100</f>
        <v>5.5384011978303818</v>
      </c>
      <c r="J46" s="7">
        <f>'Provincial CPIs'!J33/'Provincial CPIs'!J20*100-100</f>
        <v>6.7938463295545262</v>
      </c>
      <c r="K46" s="7">
        <f>'Provincial CPIs'!K33/'Provincial CPIs'!K20*100-100</f>
        <v>3.5892794249105435</v>
      </c>
      <c r="L46" s="7">
        <f>'Provincial CPIs'!L33/'Provincial CPIs'!L20*100-100</f>
        <v>15.287923568783995</v>
      </c>
      <c r="M46" s="7">
        <f>'Provincial CPIs'!M33/'Provincial CPIs'!M20*100-100</f>
        <v>10.770631831102875</v>
      </c>
    </row>
    <row r="47" spans="1:13" ht="13">
      <c r="B47" s="26" t="s">
        <v>140</v>
      </c>
      <c r="C47" s="7">
        <f>'Provincial CPIs'!C34/'Provincial CPIs'!C21*100-100</f>
        <v>16.385470787536207</v>
      </c>
      <c r="D47" s="7">
        <f>'Provincial CPIs'!D34/'Provincial CPIs'!D21*100-100</f>
        <v>14.277722514253696</v>
      </c>
      <c r="E47" s="7">
        <f>'Provincial CPIs'!E34/'Provincial CPIs'!E21*100-100</f>
        <v>8.4854291378255766</v>
      </c>
      <c r="F47" s="7">
        <f>'Provincial CPIs'!F34/'Provincial CPIs'!F21*100-100</f>
        <v>6.5104754985833466</v>
      </c>
      <c r="G47" s="7">
        <f>'Provincial CPIs'!G34/'Provincial CPIs'!G21*100-100</f>
        <v>17.714113732360943</v>
      </c>
      <c r="H47" s="7">
        <f>'Provincial CPIs'!H34/'Provincial CPIs'!H21*100-100</f>
        <v>11.703378303664195</v>
      </c>
      <c r="I47" s="7">
        <f>'Provincial CPIs'!I34/'Provincial CPIs'!I21*100-100</f>
        <v>7.1849231268499949</v>
      </c>
      <c r="J47" s="7">
        <f>'Provincial CPIs'!J34/'Provincial CPIs'!J21*100-100</f>
        <v>8.175612441623926</v>
      </c>
      <c r="K47" s="7">
        <f>'Provincial CPIs'!K34/'Provincial CPIs'!K21*100-100</f>
        <v>7.3815221335789261</v>
      </c>
      <c r="L47" s="7">
        <f>'Provincial CPIs'!L34/'Provincial CPIs'!L21*100-100</f>
        <v>19.004874934043968</v>
      </c>
      <c r="M47" s="7">
        <f>'Provincial CPIs'!M34/'Provincial CPIs'!M21*100-100</f>
        <v>12.520368909925338</v>
      </c>
    </row>
    <row r="48" spans="1:13" ht="13">
      <c r="B48" s="26" t="s">
        <v>141</v>
      </c>
      <c r="C48" s="7">
        <f>'Provincial CPIs'!C35/'Provincial CPIs'!C22*100-100</f>
        <v>21.14823738001941</v>
      </c>
      <c r="D48" s="7">
        <f>'Provincial CPIs'!D35/'Provincial CPIs'!D22*100-100</f>
        <v>16.520486840880494</v>
      </c>
      <c r="E48" s="7">
        <f>'Provincial CPIs'!E35/'Provincial CPIs'!E22*100-100</f>
        <v>10.146853597594813</v>
      </c>
      <c r="F48" s="7">
        <f>'Provincial CPIs'!F35/'Provincial CPIs'!F22*100-100</f>
        <v>10.153321008443157</v>
      </c>
      <c r="G48" s="7">
        <f>'Provincial CPIs'!G35/'Provincial CPIs'!G22*100-100</f>
        <v>18.108441764857346</v>
      </c>
      <c r="H48" s="7">
        <f>'Provincial CPIs'!H35/'Provincial CPIs'!H22*100-100</f>
        <v>10.163912332308001</v>
      </c>
      <c r="I48" s="7">
        <f>'Provincial CPIs'!I35/'Provincial CPIs'!I22*100-100</f>
        <v>9.3962262172938296</v>
      </c>
      <c r="J48" s="7">
        <f>'Provincial CPIs'!J35/'Provincial CPIs'!J22*100-100</f>
        <v>8.9680646724347781</v>
      </c>
      <c r="K48" s="7">
        <f>'Provincial CPIs'!K35/'Provincial CPIs'!K22*100-100</f>
        <v>9.0423265360511209</v>
      </c>
      <c r="L48" s="7">
        <f>'Provincial CPIs'!L35/'Provincial CPIs'!L22*100-100</f>
        <v>24.489995258401834</v>
      </c>
      <c r="M48" s="7">
        <f>'Provincial CPIs'!M35/'Provincial CPIs'!M22*100-100</f>
        <v>15.180598640638891</v>
      </c>
    </row>
    <row r="49" spans="1:13" ht="13">
      <c r="B49" s="26" t="s">
        <v>142</v>
      </c>
      <c r="C49" s="7">
        <f>'Provincial CPIs'!C36/'Provincial CPIs'!C23*100-100</f>
        <v>21.114586238486609</v>
      </c>
      <c r="D49" s="7">
        <f>'Provincial CPIs'!D36/'Provincial CPIs'!D23*100-100</f>
        <v>20.498564097638663</v>
      </c>
      <c r="E49" s="7">
        <f>'Provincial CPIs'!E36/'Provincial CPIs'!E23*100-100</f>
        <v>12.429421358812689</v>
      </c>
      <c r="F49" s="7">
        <f>'Provincial CPIs'!F36/'Provincial CPIs'!F23*100-100</f>
        <v>10.960668489201097</v>
      </c>
      <c r="G49" s="7">
        <f>'Provincial CPIs'!G36/'Provincial CPIs'!G23*100-100</f>
        <v>19.399773887184367</v>
      </c>
      <c r="H49" s="7">
        <f>'Provincial CPIs'!H36/'Provincial CPIs'!H23*100-100</f>
        <v>11.864103241138906</v>
      </c>
      <c r="I49" s="7">
        <f>'Provincial CPIs'!I36/'Provincial CPIs'!I23*100-100</f>
        <v>11.140270104094924</v>
      </c>
      <c r="J49" s="7">
        <f>'Provincial CPIs'!J36/'Provincial CPIs'!J23*100-100</f>
        <v>11.321366776281167</v>
      </c>
      <c r="K49" s="7">
        <f>'Provincial CPIs'!K36/'Provincial CPIs'!K23*100-100</f>
        <v>10.715037220750446</v>
      </c>
      <c r="L49" s="7">
        <f>'Provincial CPIs'!L36/'Provincial CPIs'!L23*100-100</f>
        <v>26.974738296581748</v>
      </c>
      <c r="M49" s="7">
        <f>'Provincial CPIs'!M36/'Provincial CPIs'!M23*100-100</f>
        <v>17.121879904834486</v>
      </c>
    </row>
    <row r="50" spans="1:13" ht="13">
      <c r="B50" s="26" t="s">
        <v>143</v>
      </c>
      <c r="C50" s="7">
        <f>'Provincial CPIs'!C37/'Provincial CPIs'!C24*100-100</f>
        <v>21.172548315742006</v>
      </c>
      <c r="D50" s="7">
        <f>'Provincial CPIs'!D37/'Provincial CPIs'!D24*100-100</f>
        <v>18.638978635003809</v>
      </c>
      <c r="E50" s="7">
        <f>'Provincial CPIs'!E37/'Provincial CPIs'!E24*100-100</f>
        <v>11.415539998449759</v>
      </c>
      <c r="F50" s="7">
        <f>'Provincial CPIs'!F37/'Provincial CPIs'!F24*100-100</f>
        <v>9.5079960482425889</v>
      </c>
      <c r="G50" s="7">
        <f>'Provincial CPIs'!G37/'Provincial CPIs'!G24*100-100</f>
        <v>18.392285046799614</v>
      </c>
      <c r="H50" s="7">
        <f>'Provincial CPIs'!H37/'Provincial CPIs'!H24*100-100</f>
        <v>10.505922295237212</v>
      </c>
      <c r="I50" s="7">
        <f>'Provincial CPIs'!I37/'Provincial CPIs'!I24*100-100</f>
        <v>10.534843832331788</v>
      </c>
      <c r="J50" s="7">
        <f>'Provincial CPIs'!J37/'Provincial CPIs'!J24*100-100</f>
        <v>10.477145378821646</v>
      </c>
      <c r="K50" s="7">
        <f>'Provincial CPIs'!K37/'Provincial CPIs'!K24*100-100</f>
        <v>10.777192133406118</v>
      </c>
      <c r="L50" s="7">
        <f>'Provincial CPIs'!L37/'Provincial CPIs'!L24*100-100</f>
        <v>26.185742516619385</v>
      </c>
      <c r="M50" s="7">
        <f>'Provincial CPIs'!M37/'Provincial CPIs'!M24*100-100</f>
        <v>16.260393889178786</v>
      </c>
    </row>
    <row r="51" spans="1:13" ht="13">
      <c r="B51" s="26" t="s">
        <v>124</v>
      </c>
      <c r="C51" s="7">
        <f>'Provincial CPIs'!C38/'Provincial CPIs'!C25*100-100</f>
        <v>19.347930833558351</v>
      </c>
      <c r="D51" s="7">
        <f>'Provincial CPIs'!D38/'Provincial CPIs'!D25*100-100</f>
        <v>14.759181612126042</v>
      </c>
      <c r="E51" s="7">
        <f>'Provincial CPIs'!E38/'Provincial CPIs'!E25*100-100</f>
        <v>8.3837682559972251</v>
      </c>
      <c r="F51" s="7">
        <f>'Provincial CPIs'!F38/'Provincial CPIs'!F25*100-100</f>
        <v>7.5750072258324366</v>
      </c>
      <c r="G51" s="7">
        <f>'Provincial CPIs'!G38/'Provincial CPIs'!G25*100-100</f>
        <v>16.207231181654365</v>
      </c>
      <c r="H51" s="7">
        <f>'Provincial CPIs'!H38/'Provincial CPIs'!H25*100-100</f>
        <v>13.600441891954091</v>
      </c>
      <c r="I51" s="7">
        <f>'Provincial CPIs'!I38/'Provincial CPIs'!I25*100-100</f>
        <v>9.5960893996778935</v>
      </c>
      <c r="J51" s="7">
        <f>'Provincial CPIs'!J38/'Provincial CPIs'!J25*100-100</f>
        <v>11.241968880297577</v>
      </c>
      <c r="K51" s="7">
        <f>'Provincial CPIs'!K38/'Provincial CPIs'!K25*100-100</f>
        <v>10.20983050769577</v>
      </c>
      <c r="L51" s="7">
        <f>'Provincial CPIs'!L38/'Provincial CPIs'!L25*100-100</f>
        <v>20.910387107251509</v>
      </c>
      <c r="M51" s="7">
        <f>'Provincial CPIs'!M38/'Provincial CPIs'!M25*100-100</f>
        <v>14.137611736187949</v>
      </c>
    </row>
    <row r="52" spans="1:13" ht="13">
      <c r="B52" s="26"/>
    </row>
    <row r="53" spans="1:13" ht="13">
      <c r="A53" s="5">
        <v>2022</v>
      </c>
      <c r="B53" s="26" t="s">
        <v>125</v>
      </c>
      <c r="C53" s="7">
        <f>'Provincial CPIs'!C40/'Provincial CPIs'!C27*100-100</f>
        <v>20.78501938247463</v>
      </c>
      <c r="D53" s="7">
        <f>'Provincial CPIs'!D40/'Provincial CPIs'!D27*100-100</f>
        <v>14.483868941799031</v>
      </c>
      <c r="E53" s="7">
        <f>'Provincial CPIs'!E40/'Provincial CPIs'!E27*100-100</f>
        <v>8.2350175969032335</v>
      </c>
      <c r="F53" s="7">
        <f>'Provincial CPIs'!F40/'Provincial CPIs'!F27*100-100</f>
        <v>7.2813872898906027</v>
      </c>
      <c r="G53" s="7">
        <f>'Provincial CPIs'!G40/'Provincial CPIs'!G27*100-100</f>
        <v>18.191735793110311</v>
      </c>
      <c r="H53" s="7">
        <f>'Provincial CPIs'!H40/'Provincial CPIs'!H27*100-100</f>
        <v>11.529357372792418</v>
      </c>
      <c r="I53" s="7">
        <f>'Provincial CPIs'!I40/'Provincial CPIs'!I27*100-100</f>
        <v>8.1399388276807372</v>
      </c>
      <c r="J53" s="7">
        <f>'Provincial CPIs'!J40/'Provincial CPIs'!J27*100-100</f>
        <v>10.403119146269219</v>
      </c>
      <c r="K53" s="7">
        <f>'Provincial CPIs'!K40/'Provincial CPIs'!K27*100-100</f>
        <v>10.972749802007797</v>
      </c>
      <c r="L53" s="7">
        <f>'Provincial CPIs'!L40/'Provincial CPIs'!L27*100-100</f>
        <v>19.557765880199511</v>
      </c>
      <c r="M53" s="7">
        <f>'Provincial CPIs'!M40/'Provincial CPIs'!M27*100-100</f>
        <v>13.957703830914809</v>
      </c>
    </row>
    <row r="54" spans="1:13" ht="13">
      <c r="B54" s="26" t="s">
        <v>129</v>
      </c>
      <c r="C54" s="7">
        <f>'Provincial CPIs'!C41/'Provincial CPIs'!C28*100-100</f>
        <v>23.694082382142923</v>
      </c>
      <c r="D54" s="7">
        <f>'Provincial CPIs'!D41/'Provincial CPIs'!D28*100-100</f>
        <v>14.755017483800145</v>
      </c>
      <c r="E54" s="7">
        <f>'Provincial CPIs'!E41/'Provincial CPIs'!E28*100-100</f>
        <v>9.4980422040065804</v>
      </c>
      <c r="F54" s="7">
        <f>'Provincial CPIs'!F41/'Provincial CPIs'!F28*100-100</f>
        <v>8.7931774748156499</v>
      </c>
      <c r="G54" s="7">
        <f>'Provincial CPIs'!G41/'Provincial CPIs'!G28*100-100</f>
        <v>19.253255357567369</v>
      </c>
      <c r="H54" s="7">
        <f>'Provincial CPIs'!H41/'Provincial CPIs'!H28*100-100</f>
        <v>12.949150473351125</v>
      </c>
      <c r="I54" s="7">
        <f>'Provincial CPIs'!I41/'Provincial CPIs'!I28*100-100</f>
        <v>12.289929878913171</v>
      </c>
      <c r="J54" s="7">
        <f>'Provincial CPIs'!J41/'Provincial CPIs'!J28*100-100</f>
        <v>12.634576455484009</v>
      </c>
      <c r="K54" s="7">
        <f>'Provincial CPIs'!K41/'Provincial CPIs'!K28*100-100</f>
        <v>12.716605211369654</v>
      </c>
      <c r="L54" s="7">
        <f>'Provincial CPIs'!L41/'Provincial CPIs'!L28*100-100</f>
        <v>22.018284250365937</v>
      </c>
      <c r="M54" s="7">
        <f>'Provincial CPIs'!M41/'Provincial CPIs'!M28*100-100</f>
        <v>15.819728296032139</v>
      </c>
    </row>
    <row r="55" spans="1:13" ht="13">
      <c r="B55" s="26" t="s">
        <v>132</v>
      </c>
      <c r="C55" s="7">
        <f>'Provincial CPIs'!C42/'Provincial CPIs'!C29*100-100</f>
        <v>24.811148890575581</v>
      </c>
      <c r="D55" s="7">
        <f>'Provincial CPIs'!D42/'Provincial CPIs'!D29*100-100</f>
        <v>15.754960661652746</v>
      </c>
      <c r="E55" s="7">
        <f>'Provincial CPIs'!E42/'Provincial CPIs'!E29*100-100</f>
        <v>11.638922350413239</v>
      </c>
      <c r="F55" s="7">
        <f>'Provincial CPIs'!F42/'Provincial CPIs'!F29*100-100</f>
        <v>9.6884091030684516</v>
      </c>
      <c r="G55" s="7">
        <f>'Provincial CPIs'!G42/'Provincial CPIs'!G29*100-100</f>
        <v>20.597253993082745</v>
      </c>
      <c r="H55" s="7">
        <f>'Provincial CPIs'!H42/'Provincial CPIs'!H29*100-100</f>
        <v>14.499234713565997</v>
      </c>
      <c r="I55" s="7">
        <f>'Provincial CPIs'!I42/'Provincial CPIs'!I29*100-100</f>
        <v>10.923263803481433</v>
      </c>
      <c r="J55" s="7">
        <f>'Provincial CPIs'!J42/'Provincial CPIs'!J29*100-100</f>
        <v>12.862702891644332</v>
      </c>
      <c r="K55" s="7">
        <f>'Provincial CPIs'!K42/'Provincial CPIs'!K29*100-100</f>
        <v>13.584861067372714</v>
      </c>
      <c r="L55" s="7">
        <f>'Provincial CPIs'!L42/'Provincial CPIs'!L29*100-100</f>
        <v>24.163307574205689</v>
      </c>
      <c r="M55" s="7">
        <f>'Provincial CPIs'!M42/'Provincial CPIs'!M29*100-100</f>
        <v>16.965675653830871</v>
      </c>
    </row>
    <row r="56" spans="1:13" ht="13">
      <c r="B56" s="26" t="s">
        <v>136</v>
      </c>
      <c r="C56" s="7">
        <f>'Provincial CPIs'!C43/'Provincial CPIs'!C30*100-100</f>
        <v>32.784279580503267</v>
      </c>
      <c r="D56" s="7">
        <f>'Provincial CPIs'!D43/'Provincial CPIs'!D30*100-100</f>
        <v>20.667940829698694</v>
      </c>
      <c r="E56" s="7">
        <f>'Provincial CPIs'!E43/'Provincial CPIs'!E30*100-100</f>
        <v>15.278734252584414</v>
      </c>
      <c r="F56" s="7">
        <f>'Provincial CPIs'!F43/'Provincial CPIs'!F30*100-100</f>
        <v>14.285086372782246</v>
      </c>
      <c r="G56" s="7">
        <f>'Provincial CPIs'!G43/'Provincial CPIs'!G30*100-100</f>
        <v>27.1001957693219</v>
      </c>
      <c r="H56" s="7">
        <f>'Provincial CPIs'!H43/'Provincial CPIs'!H30*100-100</f>
        <v>19.35450036763369</v>
      </c>
      <c r="I56" s="7">
        <f>'Provincial CPIs'!I43/'Provincial CPIs'!I30*100-100</f>
        <v>18.963672728038048</v>
      </c>
      <c r="J56" s="7">
        <f>'Provincial CPIs'!J43/'Provincial CPIs'!J30*100-100</f>
        <v>20.284315632434442</v>
      </c>
      <c r="K56" s="7">
        <f>'Provincial CPIs'!K43/'Provincial CPIs'!K30*100-100</f>
        <v>19.608180170199802</v>
      </c>
      <c r="L56" s="7">
        <f>'Provincial CPIs'!L43/'Provincial CPIs'!L30*100-100</f>
        <v>30.610294367992367</v>
      </c>
      <c r="M56" s="7">
        <f>'Provincial CPIs'!M43/'Provincial CPIs'!M30*100-100</f>
        <v>23.068544587482393</v>
      </c>
    </row>
    <row r="57" spans="1:13" ht="13">
      <c r="B57" s="26" t="s">
        <v>137</v>
      </c>
      <c r="C57" s="7">
        <f>'Provincial CPIs'!C44/'Provincial CPIs'!C31*100-100</f>
        <v>30.451373696895956</v>
      </c>
      <c r="D57" s="7">
        <f>'Provincial CPIs'!D44/'Provincial CPIs'!D31*100-100</f>
        <v>22.626949910519258</v>
      </c>
      <c r="E57" s="7">
        <f>'Provincial CPIs'!E44/'Provincial CPIs'!E31*100-100</f>
        <v>15.536181492430529</v>
      </c>
      <c r="F57" s="7">
        <f>'Provincial CPIs'!F44/'Provincial CPIs'!F31*100-100</f>
        <v>15.783061116335361</v>
      </c>
      <c r="G57" s="7">
        <f>'Provincial CPIs'!G44/'Provincial CPIs'!G31*100-100</f>
        <v>27.468628186863953</v>
      </c>
      <c r="H57" s="7">
        <f>'Provincial CPIs'!H44/'Provincial CPIs'!H31*100-100</f>
        <v>20.614155812469548</v>
      </c>
      <c r="I57" s="7">
        <f>'Provincial CPIs'!I44/'Provincial CPIs'!I31*100-100</f>
        <v>22.588781041695214</v>
      </c>
      <c r="J57" s="7">
        <f>'Provincial CPIs'!J44/'Provincial CPIs'!J31*100-100</f>
        <v>22.093129844577916</v>
      </c>
      <c r="K57" s="7">
        <f>'Provincial CPIs'!K44/'Provincial CPIs'!K31*100-100</f>
        <v>21.977213022840147</v>
      </c>
      <c r="L57" s="7">
        <f>'Provincial CPIs'!L44/'Provincial CPIs'!L31*100-100</f>
        <v>32.742108134170678</v>
      </c>
      <c r="M57" s="7">
        <f>'Provincial CPIs'!M44/'Provincial CPIs'!M31*100-100</f>
        <v>24.453588747088119</v>
      </c>
    </row>
    <row r="58" spans="1:13" ht="13">
      <c r="B58" s="26" t="s">
        <v>138</v>
      </c>
      <c r="C58" s="7">
        <f>'Provincial CPIs'!C45/'Provincial CPIs'!C32*100-100</f>
        <v>31.141443067350082</v>
      </c>
      <c r="D58" s="7">
        <f>'Provincial CPIs'!D45/'Provincial CPIs'!D32*100-100</f>
        <v>30.134690294245075</v>
      </c>
      <c r="E58" s="7">
        <f>'Provincial CPIs'!E45/'Provincial CPIs'!E32*100-100</f>
        <v>21.669013066592441</v>
      </c>
      <c r="F58" s="7">
        <f>'Provincial CPIs'!F45/'Provincial CPIs'!F32*100-100</f>
        <v>19.616162823453948</v>
      </c>
      <c r="G58" s="7">
        <f>'Provincial CPIs'!G45/'Provincial CPIs'!G32*100-100</f>
        <v>32.747912727962017</v>
      </c>
      <c r="H58" s="7">
        <f>'Provincial CPIs'!H45/'Provincial CPIs'!H32*100-100</f>
        <v>26.980305891019313</v>
      </c>
      <c r="I58" s="7">
        <f>'Provincial CPIs'!I45/'Provincial CPIs'!I32*100-100</f>
        <v>28.091958638576898</v>
      </c>
      <c r="J58" s="7">
        <f>'Provincial CPIs'!J45/'Provincial CPIs'!J32*100-100</f>
        <v>24.36662701123511</v>
      </c>
      <c r="K58" s="7">
        <f>'Provincial CPIs'!K45/'Provincial CPIs'!K32*100-100</f>
        <v>28.735610615688756</v>
      </c>
      <c r="L58" s="7">
        <f>'Provincial CPIs'!L45/'Provincial CPIs'!L32*100-100</f>
        <v>40.395130256291424</v>
      </c>
      <c r="M58" s="7">
        <f>'Provincial CPIs'!M45/'Provincial CPIs'!M32*100-100</f>
        <v>29.921290281832512</v>
      </c>
    </row>
    <row r="59" spans="1:13" ht="13">
      <c r="B59" s="26" t="s">
        <v>139</v>
      </c>
      <c r="C59" s="7">
        <f>'Provincial CPIs'!C46/'Provincial CPIs'!C33*100-100</f>
        <v>34.996565309915695</v>
      </c>
      <c r="D59" s="7">
        <f>'Provincial CPIs'!D46/'Provincial CPIs'!D33*100-100</f>
        <v>34.747941349880648</v>
      </c>
      <c r="E59" s="7">
        <f>'Provincial CPIs'!E46/'Provincial CPIs'!E33*100-100</f>
        <v>26.464221231875328</v>
      </c>
      <c r="F59" s="7">
        <f>'Provincial CPIs'!F46/'Provincial CPIs'!F33*100-100</f>
        <v>22.923944765479874</v>
      </c>
      <c r="G59" s="7">
        <f>'Provincial CPIs'!G46/'Provincial CPIs'!G33*100-100</f>
        <v>37.852208705949522</v>
      </c>
      <c r="H59" s="7">
        <f>'Provincial CPIs'!H46/'Provincial CPIs'!H33*100-100</f>
        <v>30.84756576469502</v>
      </c>
      <c r="I59" s="7">
        <f>'Provincial CPIs'!I46/'Provincial CPIs'!I33*100-100</f>
        <v>32.337445835756597</v>
      </c>
      <c r="J59" s="7">
        <f>'Provincial CPIs'!J46/'Provincial CPIs'!J33*100-100</f>
        <v>29.093113832042548</v>
      </c>
      <c r="K59" s="7">
        <f>'Provincial CPIs'!K46/'Provincial CPIs'!K33*100-100</f>
        <v>34.416423185515413</v>
      </c>
      <c r="L59" s="7">
        <f>'Provincial CPIs'!L46/'Provincial CPIs'!L33*100-100</f>
        <v>46.202435305282961</v>
      </c>
      <c r="M59" s="7">
        <f>'Provincial CPIs'!M46/'Provincial CPIs'!M33*100-100</f>
        <v>34.717834145365202</v>
      </c>
    </row>
    <row r="60" spans="1:13" ht="13">
      <c r="B60" s="26" t="s">
        <v>140</v>
      </c>
      <c r="C60" s="7">
        <f>'Provincial CPIs'!C47/'Provincial CPIs'!C34*100-100</f>
        <v>35.982116899707421</v>
      </c>
      <c r="D60" s="7">
        <f>'Provincial CPIs'!D47/'Provincial CPIs'!D34*100-100</f>
        <v>36.179847069616699</v>
      </c>
      <c r="E60" s="7">
        <f>'Provincial CPIs'!E47/'Provincial CPIs'!E34*100-100</f>
        <v>27.131088635409029</v>
      </c>
      <c r="F60" s="7">
        <f>'Provincial CPIs'!F47/'Provincial CPIs'!F34*100-100</f>
        <v>24.310200081677152</v>
      </c>
      <c r="G60" s="7">
        <f>'Provincial CPIs'!G47/'Provincial CPIs'!G34*100-100</f>
        <v>38.690857242989495</v>
      </c>
      <c r="H60" s="7">
        <f>'Provincial CPIs'!H47/'Provincial CPIs'!H34*100-100</f>
        <v>31.996504660599015</v>
      </c>
      <c r="I60" s="7">
        <f>'Provincial CPIs'!I47/'Provincial CPIs'!I34*100-100</f>
        <v>34.594241098579118</v>
      </c>
      <c r="J60" s="7">
        <f>'Provincial CPIs'!J47/'Provincial CPIs'!J34*100-100</f>
        <v>30.606299973926753</v>
      </c>
      <c r="K60" s="7">
        <f>'Provincial CPIs'!K47/'Provincial CPIs'!K34*100-100</f>
        <v>37.761127583725425</v>
      </c>
      <c r="L60" s="7">
        <f>'Provincial CPIs'!L47/'Provincial CPIs'!L34*100-100</f>
        <v>46.889876102540171</v>
      </c>
      <c r="M60" s="7">
        <f>'Provincial CPIs'!M47/'Provincial CPIs'!M34*100-100</f>
        <v>36.137157456208286</v>
      </c>
    </row>
    <row r="61" spans="1:13" ht="13">
      <c r="B61" s="26" t="s">
        <v>141</v>
      </c>
      <c r="C61" s="7">
        <f>'Provincial CPIs'!C48/'Provincial CPIs'!C35*100-100</f>
        <v>34.433682927032692</v>
      </c>
      <c r="D61" s="7">
        <f>'Provincial CPIs'!D48/'Provincial CPIs'!D35*100-100</f>
        <v>31.59767905162488</v>
      </c>
      <c r="E61" s="7">
        <f>'Provincial CPIs'!E48/'Provincial CPIs'!E35*100-100</f>
        <v>24.759261245208535</v>
      </c>
      <c r="F61" s="7">
        <f>'Provincial CPIs'!F48/'Provincial CPIs'!F35*100-100</f>
        <v>23.035816865501928</v>
      </c>
      <c r="G61" s="7">
        <f>'Provincial CPIs'!G48/'Provincial CPIs'!G35*100-100</f>
        <v>34.496377271831193</v>
      </c>
      <c r="H61" s="7">
        <f>'Provincial CPIs'!H48/'Provincial CPIs'!H35*100-100</f>
        <v>30.033578989113153</v>
      </c>
      <c r="I61" s="7">
        <f>'Provincial CPIs'!I48/'Provincial CPIs'!I35*100-100</f>
        <v>32.685784564258711</v>
      </c>
      <c r="J61" s="7">
        <f>'Provincial CPIs'!J48/'Provincial CPIs'!J35*100-100</f>
        <v>29.304878073536486</v>
      </c>
      <c r="K61" s="7">
        <f>'Provincial CPIs'!K48/'Provincial CPIs'!K35*100-100</f>
        <v>34.057397005160027</v>
      </c>
      <c r="L61" s="7">
        <f>'Provincial CPIs'!L48/'Provincial CPIs'!L35*100-100</f>
        <v>45.344204020879857</v>
      </c>
      <c r="M61" s="7">
        <f>'Provincial CPIs'!M48/'Provincial CPIs'!M35*100-100</f>
        <v>33.75615685217096</v>
      </c>
    </row>
    <row r="62" spans="1:13" ht="13">
      <c r="B62" s="26" t="s">
        <v>142</v>
      </c>
      <c r="C62" s="7">
        <f>'Provincial CPIs'!C49/'Provincial CPIs'!C36*100-100</f>
        <v>39.319113692354279</v>
      </c>
      <c r="D62" s="7">
        <f>'Provincial CPIs'!D49/'Provincial CPIs'!D36*100-100</f>
        <v>32.466148017889196</v>
      </c>
      <c r="E62" s="7">
        <f>'Provincial CPIs'!E49/'Provincial CPIs'!E36*100-100</f>
        <v>27.501747670659739</v>
      </c>
      <c r="F62" s="7">
        <f>'Provincial CPIs'!F49/'Provincial CPIs'!F36*100-100</f>
        <v>25.217103034825826</v>
      </c>
      <c r="G62" s="7">
        <f>'Provincial CPIs'!G49/'Provincial CPIs'!G36*100-100</f>
        <v>37.513179767930239</v>
      </c>
      <c r="H62" s="7">
        <f>'Provincial CPIs'!H49/'Provincial CPIs'!H36*100-100</f>
        <v>30.714276833010985</v>
      </c>
      <c r="I62" s="7">
        <f>'Provincial CPIs'!I49/'Provincial CPIs'!I36*100-100</f>
        <v>36.640485191402377</v>
      </c>
      <c r="J62" s="7">
        <f>'Provincial CPIs'!J49/'Provincial CPIs'!J36*100-100</f>
        <v>28.504321833437018</v>
      </c>
      <c r="K62" s="7">
        <f>'Provincial CPIs'!K49/'Provincial CPIs'!K36*100-100</f>
        <v>35.361647874945362</v>
      </c>
      <c r="L62" s="7">
        <f>'Provincial CPIs'!L49/'Provincial CPIs'!L36*100-100</f>
        <v>46.889036759870493</v>
      </c>
      <c r="M62" s="7">
        <f>'Provincial CPIs'!M49/'Provincial CPIs'!M36*100-100</f>
        <v>35.700037754561151</v>
      </c>
    </row>
    <row r="63" spans="1:13" ht="13">
      <c r="B63" s="26" t="s">
        <v>143</v>
      </c>
      <c r="C63" s="7">
        <f>'Provincial CPIs'!C50/'Provincial CPIs'!C37*100-100</f>
        <v>39.226606667501159</v>
      </c>
      <c r="D63" s="7">
        <f>'Provincial CPIs'!D50/'Provincial CPIs'!D37*100-100</f>
        <v>32.494466145803358</v>
      </c>
      <c r="E63" s="7">
        <f>'Provincial CPIs'!E50/'Provincial CPIs'!E37*100-100</f>
        <v>26.926159127707621</v>
      </c>
      <c r="F63" s="7">
        <f>'Provincial CPIs'!F50/'Provincial CPIs'!F37*100-100</f>
        <v>25.684807087236706</v>
      </c>
      <c r="G63" s="7">
        <f>'Provincial CPIs'!G50/'Provincial CPIs'!G37*100-100</f>
        <v>36.88208360462707</v>
      </c>
      <c r="H63" s="7">
        <f>'Provincial CPIs'!H50/'Provincial CPIs'!H37*100-100</f>
        <v>30.725973763976242</v>
      </c>
      <c r="I63" s="7">
        <f>'Provincial CPIs'!I50/'Provincial CPIs'!I37*100-100</f>
        <v>35.764431506356431</v>
      </c>
      <c r="J63" s="7">
        <f>'Provincial CPIs'!J50/'Provincial CPIs'!J37*100-100</f>
        <v>27.503736216246224</v>
      </c>
      <c r="K63" s="7">
        <f>'Provincial CPIs'!K50/'Provincial CPIs'!K37*100-100</f>
        <v>35.405307592714337</v>
      </c>
      <c r="L63" s="7">
        <f>'Provincial CPIs'!L50/'Provincial CPIs'!L37*100-100</f>
        <v>48.587289592246293</v>
      </c>
      <c r="M63" s="7">
        <f>'Provincial CPIs'!M50/'Provincial CPIs'!M37*100-100</f>
        <v>35.904439080383185</v>
      </c>
    </row>
    <row r="64" spans="1:13" ht="13">
      <c r="B64" s="26" t="s">
        <v>124</v>
      </c>
      <c r="C64" s="7">
        <f>'Provincial CPIs'!C51/'Provincial CPIs'!C38*100-100</f>
        <v>38.194116715251113</v>
      </c>
      <c r="D64" s="7">
        <f>'Provincial CPIs'!D51/'Provincial CPIs'!D38*100-100</f>
        <v>32.165570619581302</v>
      </c>
      <c r="E64" s="7">
        <f>'Provincial CPIs'!E51/'Provincial CPIs'!E38*100-100</f>
        <v>28.030657127043725</v>
      </c>
      <c r="F64" s="7">
        <f>'Provincial CPIs'!F51/'Provincial CPIs'!F38*100-100</f>
        <v>25.660355698817838</v>
      </c>
      <c r="G64" s="7">
        <f>'Provincial CPIs'!G51/'Provincial CPIs'!G38*100-100</f>
        <v>36.462898918662205</v>
      </c>
      <c r="H64" s="7">
        <f>'Provincial CPIs'!H51/'Provincial CPIs'!H38*100-100</f>
        <v>29.624046137277389</v>
      </c>
      <c r="I64" s="7">
        <f>'Provincial CPIs'!I51/'Provincial CPIs'!I38*100-100</f>
        <v>35.068351223602292</v>
      </c>
      <c r="J64" s="7">
        <f>'Provincial CPIs'!J51/'Provincial CPIs'!J38*100-100</f>
        <v>28.130369238513538</v>
      </c>
      <c r="K64" s="7">
        <f>'Provincial CPIs'!K51/'Provincial CPIs'!K38*100-100</f>
        <v>35.808944340071776</v>
      </c>
      <c r="L64" s="7">
        <f>'Provincial CPIs'!L51/'Provincial CPIs'!L38*100-100</f>
        <v>48.358024053715695</v>
      </c>
      <c r="M64" s="7">
        <f>'Provincial CPIs'!M51/'Provincial CPIs'!M38*100-100</f>
        <v>35.828952547327447</v>
      </c>
    </row>
    <row r="65" spans="1:13" ht="13">
      <c r="B65" s="26"/>
    </row>
    <row r="66" spans="1:13" ht="13">
      <c r="A66" s="5">
        <v>2023</v>
      </c>
      <c r="B66" s="26" t="s">
        <v>125</v>
      </c>
      <c r="C66" s="7">
        <f>'Provincial CPIs'!C53/'Provincial CPIs'!C40*100-100</f>
        <v>34.931014909954115</v>
      </c>
      <c r="D66" s="7">
        <f>'Provincial CPIs'!D53/'Provincial CPIs'!D40*100-100</f>
        <v>28.962601044211624</v>
      </c>
      <c r="E66" s="7">
        <f>'Provincial CPIs'!E53/'Provincial CPIs'!E40*100-100</f>
        <v>27.45818928438068</v>
      </c>
      <c r="F66" s="7">
        <f>'Provincial CPIs'!F53/'Provincial CPIs'!F40*100-100</f>
        <v>24.074743281313644</v>
      </c>
      <c r="G66" s="7">
        <f>'Provincial CPIs'!G53/'Provincial CPIs'!G40*100-100</f>
        <v>32.025482967154431</v>
      </c>
      <c r="H66" s="7">
        <f>'Provincial CPIs'!H53/'Provincial CPIs'!H40*100-100</f>
        <v>28.004354503462736</v>
      </c>
      <c r="I66" s="7">
        <f>'Provincial CPIs'!I53/'Provincial CPIs'!I40*100-100</f>
        <v>33.692118412713029</v>
      </c>
      <c r="J66" s="7">
        <f>'Provincial CPIs'!J53/'Provincial CPIs'!J40*100-100</f>
        <v>25.589497056112293</v>
      </c>
      <c r="K66" s="7">
        <f>'Provincial CPIs'!K53/'Provincial CPIs'!K40*100-100</f>
        <v>31.996448994313681</v>
      </c>
      <c r="L66" s="7">
        <f>'Provincial CPIs'!L53/'Provincial CPIs'!L40*100-100</f>
        <v>45.395704315403151</v>
      </c>
      <c r="M66" s="7">
        <f>'Provincial CPIs'!M53/'Provincial CPIs'!M40*100-100</f>
        <v>33.024008937736482</v>
      </c>
    </row>
    <row r="67" spans="1:13" ht="13">
      <c r="B67" s="26" t="s">
        <v>129</v>
      </c>
      <c r="C67" s="7">
        <f>'Provincial CPIs'!C54/'Provincial CPIs'!C41*100-100</f>
        <v>27.639814939219804</v>
      </c>
      <c r="D67" s="7">
        <f>'Provincial CPIs'!D54/'Provincial CPIs'!D41*100-100</f>
        <v>22.003015891198061</v>
      </c>
      <c r="E67" s="7">
        <f>'Provincial CPIs'!E54/'Provincial CPIs'!E41*100-100</f>
        <v>19.259014551404022</v>
      </c>
      <c r="F67" s="7">
        <f>'Provincial CPIs'!F54/'Provincial CPIs'!F41*100-100</f>
        <v>19.040895225330786</v>
      </c>
      <c r="G67" s="7">
        <f>'Provincial CPIs'!G54/'Provincial CPIs'!G41*100-100</f>
        <v>25.726225189624657</v>
      </c>
      <c r="H67" s="7">
        <f>'Provincial CPIs'!H54/'Provincial CPIs'!H41*100-100</f>
        <v>21.566385384846654</v>
      </c>
      <c r="I67" s="7">
        <f>'Provincial CPIs'!I54/'Provincial CPIs'!I41*100-100</f>
        <v>23.022234529861379</v>
      </c>
      <c r="J67" s="7">
        <f>'Provincial CPIs'!J54/'Provincial CPIs'!J41*100-100</f>
        <v>18.395464717297358</v>
      </c>
      <c r="K67" s="7">
        <f>'Provincial CPIs'!K54/'Provincial CPIs'!K41*100-100</f>
        <v>24.119657572134983</v>
      </c>
      <c r="L67" s="7">
        <f>'Provincial CPIs'!L54/'Provincial CPIs'!L41*100-100</f>
        <v>34.088396908697973</v>
      </c>
      <c r="M67" s="7">
        <f>'Provincial CPIs'!M54/'Provincial CPIs'!M41*100-100</f>
        <v>24.973718425427151</v>
      </c>
    </row>
    <row r="68" spans="1:13" ht="13">
      <c r="B68" s="26" t="s">
        <v>132</v>
      </c>
      <c r="C68" s="7">
        <f>'Provincial CPIs'!C55/'Provincial CPIs'!C42*100-100</f>
        <v>25.676972597082283</v>
      </c>
      <c r="D68" s="7">
        <f>'Provincial CPIs'!D55/'Provincial CPIs'!D42*100-100</f>
        <v>19.018042212321646</v>
      </c>
      <c r="E68" s="7">
        <f>'Provincial CPIs'!E55/'Provincial CPIs'!E42*100-100</f>
        <v>16.254580182769956</v>
      </c>
      <c r="F68" s="7">
        <f>'Provincial CPIs'!F55/'Provincial CPIs'!F42*100-100</f>
        <v>17.347503154389798</v>
      </c>
      <c r="G68" s="7">
        <f>'Provincial CPIs'!G55/'Provincial CPIs'!G42*100-100</f>
        <v>23.696405796582269</v>
      </c>
      <c r="H68" s="7">
        <f>'Provincial CPIs'!H55/'Provincial CPIs'!H42*100-100</f>
        <v>18.915089723430029</v>
      </c>
      <c r="I68" s="7">
        <f>'Provincial CPIs'!I55/'Provincial CPIs'!I42*100-100</f>
        <v>20.577401962737568</v>
      </c>
      <c r="J68" s="7">
        <f>'Provincial CPIs'!J55/'Provincial CPIs'!J42*100-100</f>
        <v>16.780632282315992</v>
      </c>
      <c r="K68" s="7">
        <f>'Provincial CPIs'!K55/'Provincial CPIs'!K42*100-100</f>
        <v>21.546537305815932</v>
      </c>
      <c r="L68" s="7">
        <f>'Provincial CPIs'!L55/'Provincial CPIs'!L42*100-100</f>
        <v>30.578293374174677</v>
      </c>
      <c r="M68" s="7">
        <f>'Provincial CPIs'!M55/'Provincial CPIs'!M42*100-100</f>
        <v>22.451575808698294</v>
      </c>
    </row>
    <row r="69" spans="1:13" ht="13">
      <c r="B69" s="26" t="s">
        <v>136</v>
      </c>
      <c r="C69" s="7">
        <f>'Provincial CPIs'!C56/'Provincial CPIs'!C43*100-100</f>
        <v>16.086823474067629</v>
      </c>
      <c r="D69" s="7">
        <f>'Provincial CPIs'!D56/'Provincial CPIs'!D43*100-100</f>
        <v>13.505317678066177</v>
      </c>
      <c r="E69" s="7">
        <f>'Provincial CPIs'!E56/'Provincial CPIs'!E43*100-100</f>
        <v>12.048839559318523</v>
      </c>
      <c r="F69" s="7">
        <f>'Provincial CPIs'!F56/'Provincial CPIs'!F43*100-100</f>
        <v>12.098931359784331</v>
      </c>
      <c r="G69" s="7">
        <f>'Provincial CPIs'!G56/'Provincial CPIs'!G43*100-100</f>
        <v>16.515220706154025</v>
      </c>
      <c r="H69" s="7">
        <f>'Provincial CPIs'!H56/'Provincial CPIs'!H43*100-100</f>
        <v>13.421623174199553</v>
      </c>
      <c r="I69" s="7">
        <f>'Provincial CPIs'!I56/'Provincial CPIs'!I43*100-100</f>
        <v>14.247835358436433</v>
      </c>
      <c r="J69" s="7">
        <f>'Provincial CPIs'!J56/'Provincial CPIs'!J43*100-100</f>
        <v>9.4755854114596332</v>
      </c>
      <c r="K69" s="7">
        <f>'Provincial CPIs'!K56/'Provincial CPIs'!K43*100-100</f>
        <v>15.213825821130371</v>
      </c>
      <c r="L69" s="7">
        <f>'Provincial CPIs'!L56/'Provincial CPIs'!L43*100-100</f>
        <v>23.453610085104543</v>
      </c>
      <c r="M69" s="7">
        <f>'Provincial CPIs'!M56/'Provincial CPIs'!M43*100-100</f>
        <v>15.833687816839031</v>
      </c>
    </row>
    <row r="70" spans="1:13" ht="13">
      <c r="B70" s="26" t="s">
        <v>137</v>
      </c>
      <c r="C70" s="7">
        <f>'Provincial CPIs'!C57/'Provincial CPIs'!C44*100-100</f>
        <v>14.691421044597746</v>
      </c>
      <c r="D70" s="7">
        <f>'Provincial CPIs'!D57/'Provincial CPIs'!D44*100-100</f>
        <v>9.8049162818303159</v>
      </c>
      <c r="E70" s="7">
        <f>'Provincial CPIs'!E57/'Provincial CPIs'!E44*100-100</f>
        <v>10.222257057622159</v>
      </c>
      <c r="F70" s="7">
        <f>'Provincial CPIs'!F57/'Provincial CPIs'!F44*100-100</f>
        <v>9.1529028787515472</v>
      </c>
      <c r="G70" s="7">
        <f>'Provincial CPIs'!G57/'Provincial CPIs'!G44*100-100</f>
        <v>13.907746706949737</v>
      </c>
      <c r="H70" s="7">
        <f>'Provincial CPIs'!H57/'Provincial CPIs'!H44*100-100</f>
        <v>9.9038725022197127</v>
      </c>
      <c r="I70" s="7">
        <f>'Provincial CPIs'!I57/'Provincial CPIs'!I44*100-100</f>
        <v>11.015153738701812</v>
      </c>
      <c r="J70" s="7">
        <f>'Provincial CPIs'!J57/'Provincial CPIs'!J44*100-100</f>
        <v>6.3472090244570722</v>
      </c>
      <c r="K70" s="7">
        <f>'Provincial CPIs'!K57/'Provincial CPIs'!K44*100-100</f>
        <v>11.168007525415206</v>
      </c>
      <c r="L70" s="7">
        <f>'Provincial CPIs'!L57/'Provincial CPIs'!L44*100-100</f>
        <v>17.515856744410769</v>
      </c>
      <c r="M70" s="7">
        <f>'Provincial CPIs'!M57/'Provincial CPIs'!M44*100-100</f>
        <v>12.277363025543295</v>
      </c>
    </row>
    <row r="71" spans="1:13" ht="13">
      <c r="B71" s="26" t="s">
        <v>138</v>
      </c>
      <c r="C71" s="7">
        <f>'Provincial CPIs'!C58/'Provincial CPIs'!C45*100-100</f>
        <v>6.1625905200183695</v>
      </c>
      <c r="D71" s="7">
        <f>'Provincial CPIs'!D58/'Provincial CPIs'!D45*100-100</f>
        <v>0.19645164828538952</v>
      </c>
      <c r="E71" s="7">
        <f>'Provincial CPIs'!E58/'Provincial CPIs'!E45*100-100</f>
        <v>1.2174759067384571</v>
      </c>
      <c r="F71" s="7">
        <f>'Provincial CPIs'!F58/'Provincial CPIs'!F45*100-100</f>
        <v>-2.0853847426515415</v>
      </c>
      <c r="G71" s="7">
        <f>'Provincial CPIs'!G58/'Provincial CPIs'!G45*100-100</f>
        <v>5.1117947684615785</v>
      </c>
      <c r="H71" s="7">
        <f>'Provincial CPIs'!H58/'Provincial CPIs'!H45*100-100</f>
        <v>1.9823960359921102</v>
      </c>
      <c r="I71" s="7">
        <f>'Provincial CPIs'!I58/'Provincial CPIs'!I45*100-100</f>
        <v>3.3559624846240013</v>
      </c>
      <c r="J71" s="7">
        <f>'Provincial CPIs'!J58/'Provincial CPIs'!J45*100-100</f>
        <v>-0.26267757348202281</v>
      </c>
      <c r="K71" s="7">
        <f>'Provincial CPIs'!K58/'Provincial CPIs'!K45*100-100</f>
        <v>1.8351120151034195</v>
      </c>
      <c r="L71" s="7">
        <f>'Provincial CPIs'!L58/'Provincial CPIs'!L45*100-100</f>
        <v>5.2606712911993583</v>
      </c>
      <c r="M71" s="7">
        <f>'Provincial CPIs'!M58/'Provincial CPIs'!M45*100-100</f>
        <v>2.6844265461287051</v>
      </c>
    </row>
    <row r="72" spans="1:13" ht="13">
      <c r="B72" s="26" t="s">
        <v>139</v>
      </c>
      <c r="C72" s="7">
        <f>'Provincial CPIs'!C59/'Provincial CPIs'!C46*100-100</f>
        <v>3.1391823775575034</v>
      </c>
      <c r="D72" s="7">
        <f>'Provincial CPIs'!D59/'Provincial CPIs'!D46*100-100</f>
        <v>-3.8284854672207729</v>
      </c>
      <c r="E72" s="7">
        <f>'Provincial CPIs'!E59/'Provincial CPIs'!E46*100-100</f>
        <v>-3.8040328446715961</v>
      </c>
      <c r="F72" s="7">
        <f>'Provincial CPIs'!F59/'Provincial CPIs'!F46*100-100</f>
        <v>-0.68463255647658627</v>
      </c>
      <c r="G72" s="7">
        <f>'Provincial CPIs'!G59/'Provincial CPIs'!G46*100-100</f>
        <v>0.34107059807055862</v>
      </c>
      <c r="H72" s="7">
        <f>'Provincial CPIs'!H59/'Provincial CPIs'!H46*100-100</f>
        <v>-1.6507214053949895</v>
      </c>
      <c r="I72" s="7">
        <f>'Provincial CPIs'!I59/'Provincial CPIs'!I46*100-100</f>
        <v>-0.42436781117081068</v>
      </c>
      <c r="J72" s="7">
        <f>'Provincial CPIs'!J59/'Provincial CPIs'!J46*100-100</f>
        <v>-3.4851411975880637</v>
      </c>
      <c r="K72" s="7">
        <f>'Provincial CPIs'!K59/'Provincial CPIs'!K46*100-100</f>
        <v>-3.0179716537108447</v>
      </c>
      <c r="L72" s="7">
        <f>'Provincial CPIs'!L59/'Provincial CPIs'!L46*100-100</f>
        <v>1.146423205725398</v>
      </c>
      <c r="M72" s="7">
        <f>'Provincial CPIs'!M59/'Provincial CPIs'!M46*100-100</f>
        <v>-0.8625009617756092</v>
      </c>
    </row>
    <row r="73" spans="1:13" ht="13">
      <c r="B73" s="26" t="s">
        <v>140</v>
      </c>
      <c r="C73" s="7">
        <f>'Provincial CPIs'!C60/'Provincial CPIs'!C47*100-100</f>
        <v>2.0721191331847848</v>
      </c>
      <c r="D73" s="7">
        <f>'Provincial CPIs'!D60/'Provincial CPIs'!D47*100-100</f>
        <v>-5.3359935289191185</v>
      </c>
      <c r="E73" s="7">
        <f>'Provincial CPIs'!E60/'Provincial CPIs'!E47*100-100</f>
        <v>-4.5337240097674965</v>
      </c>
      <c r="F73" s="7">
        <f>'Provincial CPIs'!F60/'Provincial CPIs'!F47*100-100</f>
        <v>-1.8670188431033097</v>
      </c>
      <c r="G73" s="7">
        <f>'Provincial CPIs'!G60/'Provincial CPIs'!G47*100-100</f>
        <v>-1.233515280584669</v>
      </c>
      <c r="H73" s="7">
        <f>'Provincial CPIs'!H60/'Provincial CPIs'!H47*100-100</f>
        <v>-3.4667567387162421</v>
      </c>
      <c r="I73" s="7">
        <f>'Provincial CPIs'!I60/'Provincial CPIs'!I47*100-100</f>
        <v>-2.2962680291383037</v>
      </c>
      <c r="J73" s="7">
        <f>'Provincial CPIs'!J60/'Provincial CPIs'!J47*100-100</f>
        <v>-4.6628050574931308</v>
      </c>
      <c r="K73" s="7">
        <f>'Provincial CPIs'!K60/'Provincial CPIs'!K47*100-100</f>
        <v>-5.2774463991538028</v>
      </c>
      <c r="L73" s="7">
        <f>'Provincial CPIs'!L60/'Provincial CPIs'!L47*100-100</f>
        <v>-0.64897979093102265</v>
      </c>
      <c r="M73" s="7">
        <f>'Provincial CPIs'!M60/'Provincial CPIs'!M47*100-100</f>
        <v>-2.411185898495404</v>
      </c>
    </row>
    <row r="74" spans="1:13" ht="13">
      <c r="B74" s="26" t="s">
        <v>141</v>
      </c>
      <c r="C74" s="7">
        <f>'Provincial CPIs'!C61/'Provincial CPIs'!C48*100-100</f>
        <v>2.1516138466019612</v>
      </c>
      <c r="D74" s="7">
        <f>'Provincial CPIs'!D61/'Provincial CPIs'!D48*100-100</f>
        <v>-3.1636861292455194</v>
      </c>
      <c r="E74" s="7">
        <f>'Provincial CPIs'!E61/'Provincial CPIs'!E48*100-100</f>
        <v>-3.6232856481639431</v>
      </c>
      <c r="F74" s="7">
        <f>'Provincial CPIs'!F61/'Provincial CPIs'!F48*100-100</f>
        <v>-1.3016721634935067</v>
      </c>
      <c r="G74" s="7">
        <f>'Provincial CPIs'!G61/'Provincial CPIs'!G48*100-100</f>
        <v>0.90259768130201223</v>
      </c>
      <c r="H74" s="7">
        <f>'Provincial CPIs'!H61/'Provincial CPIs'!H48*100-100</f>
        <v>-2.2514162424024562</v>
      </c>
      <c r="I74" s="7">
        <f>'Provincial CPIs'!I61/'Provincial CPIs'!I48*100-100</f>
        <v>-1.0574785233624482</v>
      </c>
      <c r="J74" s="7">
        <f>'Provincial CPIs'!J61/'Provincial CPIs'!J48*100-100</f>
        <v>-3.8557804889126572</v>
      </c>
      <c r="K74" s="7">
        <f>'Provincial CPIs'!K61/'Provincial CPIs'!K48*100-100</f>
        <v>-3.0870572762308512</v>
      </c>
      <c r="L74" s="7">
        <f>'Provincial CPIs'!L61/'Provincial CPIs'!L48*100-100</f>
        <v>-0.77653931072904925</v>
      </c>
      <c r="M74" s="7">
        <f>'Provincial CPIs'!M61/'Provincial CPIs'!M48*100-100</f>
        <v>-1.4446929446686028</v>
      </c>
    </row>
    <row r="75" spans="1:13" ht="13">
      <c r="B75" s="26" t="s">
        <v>142</v>
      </c>
      <c r="C75" s="7">
        <f>'Provincial CPIs'!C62/'Provincial CPIs'!C49*100-100</f>
        <v>-3.2609574075219712</v>
      </c>
      <c r="D75" s="7">
        <f>'Provincial CPIs'!D62/'Provincial CPIs'!D49*100-100</f>
        <v>-4.8393946897540019</v>
      </c>
      <c r="E75" s="7">
        <f>'Provincial CPIs'!E62/'Provincial CPIs'!E49*100-100</f>
        <v>-6.3418296522394684</v>
      </c>
      <c r="F75" s="7">
        <f>'Provincial CPIs'!F62/'Provincial CPIs'!F49*100-100</f>
        <v>-2.8648490952446082</v>
      </c>
      <c r="G75" s="7">
        <f>'Provincial CPIs'!G62/'Provincial CPIs'!G49*100-100</f>
        <v>-3.1893384846750337</v>
      </c>
      <c r="H75" s="7">
        <f>'Provincial CPIs'!H62/'Provincial CPIs'!H49*100-100</f>
        <v>-1.9340896229825546</v>
      </c>
      <c r="I75" s="7">
        <f>'Provincial CPIs'!I62/'Provincial CPIs'!I49*100-100</f>
        <v>-4.1317040058836625</v>
      </c>
      <c r="J75" s="7">
        <f>'Provincial CPIs'!J62/'Provincial CPIs'!J49*100-100</f>
        <v>-3.4951757610694472</v>
      </c>
      <c r="K75" s="7">
        <f>'Provincial CPIs'!K62/'Provincial CPIs'!K49*100-100</f>
        <v>-4.1701754627668777</v>
      </c>
      <c r="L75" s="7">
        <f>'Provincial CPIs'!L62/'Provincial CPIs'!L49*100-100</f>
        <v>-2.6673800164199548</v>
      </c>
      <c r="M75" s="7">
        <f>'Provincial CPIs'!M62/'Provincial CPIs'!M49*100-100</f>
        <v>-3.5322254763878078</v>
      </c>
    </row>
    <row r="76" spans="1:13" ht="13">
      <c r="B76" s="26" t="s">
        <v>143</v>
      </c>
      <c r="C76" s="7">
        <f>'Provincial CPIs'!C63/'Provincial CPIs'!C50*100-100</f>
        <v>-3.1879822642957407</v>
      </c>
      <c r="D76" s="7">
        <f>'Provincial CPIs'!D63/'Provincial CPIs'!D50*100-100</f>
        <v>-5.4063397886359326</v>
      </c>
      <c r="E76" s="7">
        <f>'Provincial CPIs'!E63/'Provincial CPIs'!E50*100-100</f>
        <v>-6.4441383358498712</v>
      </c>
      <c r="F76" s="7">
        <f>'Provincial CPIs'!F63/'Provincial CPIs'!F50*100-100</f>
        <v>-3.2224205472154068</v>
      </c>
      <c r="G76" s="7">
        <f>'Provincial CPIs'!G63/'Provincial CPIs'!G50*100-100</f>
        <v>-3.3571127727879571</v>
      </c>
      <c r="H76" s="7">
        <f>'Provincial CPIs'!H63/'Provincial CPIs'!H50*100-100</f>
        <v>-2.0268964568301868</v>
      </c>
      <c r="I76" s="7">
        <f>'Provincial CPIs'!I63/'Provincial CPIs'!I50*100-100</f>
        <v>-3.5677258761722186</v>
      </c>
      <c r="J76" s="7">
        <f>'Provincial CPIs'!J63/'Provincial CPIs'!J50*100-100</f>
        <v>-2.9673963680634188</v>
      </c>
      <c r="K76" s="7">
        <f>'Provincial CPIs'!K63/'Provincial CPIs'!K50*100-100</f>
        <v>-4.55550562412337</v>
      </c>
      <c r="L76" s="7">
        <f>'Provincial CPIs'!L63/'Provincial CPIs'!L50*100-100</f>
        <v>-3.8086887199946062</v>
      </c>
      <c r="M76" s="7">
        <f>'Provincial CPIs'!M63/'Provincial CPIs'!M50*100-100</f>
        <v>-3.8907667824054357</v>
      </c>
    </row>
    <row r="77" spans="1:13" ht="13">
      <c r="B77" s="26" t="s">
        <v>124</v>
      </c>
      <c r="C77" s="7">
        <f>'Provincial CPIs'!C64/'Provincial CPIs'!C51*100-100</f>
        <v>-1.9315561934690635</v>
      </c>
      <c r="D77" s="7">
        <f>'Provincial CPIs'!D64/'Provincial CPIs'!D51*100-100</f>
        <v>-4.4869930948989349</v>
      </c>
      <c r="E77" s="7">
        <f>'Provincial CPIs'!E64/'Provincial CPIs'!E51*100-100</f>
        <v>-5.1579827168070551</v>
      </c>
      <c r="F77" s="7">
        <f>'Provincial CPIs'!F64/'Provincial CPIs'!F51*100-100</f>
        <v>-2.6097255684451994</v>
      </c>
      <c r="G77" s="7">
        <f>'Provincial CPIs'!G64/'Provincial CPIs'!G51*100-100</f>
        <v>-0.98220336521212914</v>
      </c>
      <c r="H77" s="7">
        <f>'Provincial CPIs'!H64/'Provincial CPIs'!H51*100-100</f>
        <v>3.228513056289728E-2</v>
      </c>
      <c r="I77" s="7">
        <f>'Provincial CPIs'!I64/'Provincial CPIs'!I51*100-100</f>
        <v>-2.0589970180735122</v>
      </c>
      <c r="J77" s="7">
        <f>'Provincial CPIs'!J64/'Provincial CPIs'!J51*100-100</f>
        <v>-2.118755370893382</v>
      </c>
      <c r="K77" s="7">
        <f>'Provincial CPIs'!K64/'Provincial CPIs'!K51*100-100</f>
        <v>-3.1888080459251853</v>
      </c>
      <c r="L77" s="7">
        <f>'Provincial CPIs'!L64/'Provincial CPIs'!L51*100-100</f>
        <v>-5.1069008901709196</v>
      </c>
      <c r="M77" s="7">
        <f>'Provincial CPIs'!M64/'Provincial CPIs'!M51*100-100</f>
        <v>-3.2507378624978429</v>
      </c>
    </row>
    <row r="78" spans="1:13" ht="13">
      <c r="B78" s="26"/>
    </row>
    <row r="79" spans="1:13" ht="13">
      <c r="A79" s="5">
        <v>2024</v>
      </c>
      <c r="B79" s="26" t="s">
        <v>125</v>
      </c>
      <c r="C79" s="7">
        <f>'Provincial CPIs'!C66/'Provincial CPIs'!C53*100-100</f>
        <v>-3.8064932990611169</v>
      </c>
      <c r="D79" s="7">
        <f>'Provincial CPIs'!D66/'Provincial CPIs'!D53*100-100</f>
        <v>-3.3379816951871817</v>
      </c>
      <c r="E79" s="7">
        <f>'Provincial CPIs'!E66/'Provincial CPIs'!E53*100-100</f>
        <v>-6.4581895373510463</v>
      </c>
      <c r="F79" s="7">
        <f>'Provincial CPIs'!F66/'Provincial CPIs'!F53*100-100</f>
        <v>0.55975670845151626</v>
      </c>
      <c r="G79" s="7">
        <f>'Provincial CPIs'!G66/'Provincial CPIs'!G53*100-100</f>
        <v>-1.0492297196259841</v>
      </c>
      <c r="H79" s="7">
        <f>'Provincial CPIs'!H66/'Provincial CPIs'!H53*100-100</f>
        <v>1.6106418228319228</v>
      </c>
      <c r="I79" s="7">
        <f>'Provincial CPIs'!I66/'Provincial CPIs'!I53*100-100</f>
        <v>-1.6997683151408864</v>
      </c>
      <c r="J79" s="7">
        <f>'Provincial CPIs'!J66/'Provincial CPIs'!J53*100-100</f>
        <v>-2.2627600647571029</v>
      </c>
      <c r="K79" s="7">
        <f>'Provincial CPIs'!K66/'Provincial CPIs'!K53*100-100</f>
        <v>-1.7576295106061366</v>
      </c>
      <c r="L79" s="7">
        <f>'Provincial CPIs'!L66/'Provincial CPIs'!L53*100-100</f>
        <v>-5.1471981527495387</v>
      </c>
      <c r="M79" s="7">
        <f>'Provincial CPIs'!M66/'Provincial CPIs'!M53*100-100</f>
        <v>-2.8845816382548151</v>
      </c>
    </row>
    <row r="80" spans="1:13" ht="13">
      <c r="B80" s="26" t="s">
        <v>129</v>
      </c>
      <c r="C80" s="7">
        <f>'Provincial CPIs'!C67/'Provincial CPIs'!C54*100-100</f>
        <v>-9.044185389956283E-2</v>
      </c>
      <c r="D80" s="7">
        <f>'Provincial CPIs'!D67/'Provincial CPIs'!D54*100-100</f>
        <v>0.76901018517486364</v>
      </c>
      <c r="E80" s="7">
        <f>'Provincial CPIs'!E67/'Provincial CPIs'!E54*100-100</f>
        <v>-1.6209744178982675</v>
      </c>
      <c r="F80" s="7">
        <f>'Provincial CPIs'!F67/'Provincial CPIs'!F54*100-100</f>
        <v>3.2705132589646553</v>
      </c>
      <c r="G80" s="7">
        <f>'Provincial CPIs'!G67/'Provincial CPIs'!G54*100-100</f>
        <v>2.073009791137963</v>
      </c>
      <c r="H80" s="7">
        <f>'Provincial CPIs'!H67/'Provincial CPIs'!H54*100-100</f>
        <v>5.2845209523777896</v>
      </c>
      <c r="I80" s="7">
        <f>'Provincial CPIs'!I67/'Provincial CPIs'!I54*100-100</f>
        <v>2.8617720449203716</v>
      </c>
      <c r="J80" s="7">
        <f>'Provincial CPIs'!J67/'Provincial CPIs'!J54*100-100</f>
        <v>1.4028034853389499</v>
      </c>
      <c r="K80" s="7">
        <f>'Provincial CPIs'!K67/'Provincial CPIs'!K54*100-100</f>
        <v>3.2647653645149148</v>
      </c>
      <c r="L80" s="7">
        <f>'Provincial CPIs'!L67/'Provincial CPIs'!L54*100-100</f>
        <v>1.0150698820018249</v>
      </c>
      <c r="M80" s="7">
        <f>'Provincial CPIs'!M67/'Provincial CPIs'!M54*100-100</f>
        <v>1.5879429346436638</v>
      </c>
    </row>
    <row r="81" spans="1:13" ht="13">
      <c r="B81" s="26" t="s">
        <v>132</v>
      </c>
      <c r="C81" s="7">
        <f>'Provincial CPIs'!C68/'Provincial CPIs'!C55*100-100</f>
        <v>-5.1109254887222733E-3</v>
      </c>
      <c r="D81" s="7">
        <f>'Provincial CPIs'!D68/'Provincial CPIs'!D55*100-100</f>
        <v>1.7842745258774642</v>
      </c>
      <c r="E81" s="7">
        <f>'Provincial CPIs'!E68/'Provincial CPIs'!E55*100-100</f>
        <v>-0.96782207854707281</v>
      </c>
      <c r="F81" s="7">
        <f>'Provincial CPIs'!F68/'Provincial CPIs'!F55*100-100</f>
        <v>3.796100807375538</v>
      </c>
      <c r="G81" s="7">
        <f>'Provincial CPIs'!G68/'Provincial CPIs'!G55*100-100</f>
        <v>2.6833271993757819</v>
      </c>
      <c r="H81" s="7">
        <f>'Provincial CPIs'!H68/'Provincial CPIs'!H55*100-100</f>
        <v>5.7393127319303971</v>
      </c>
      <c r="I81" s="7">
        <f>'Provincial CPIs'!I68/'Provincial CPIs'!I55*100-100</f>
        <v>3.6396074512732923</v>
      </c>
      <c r="J81" s="7">
        <f>'Provincial CPIs'!J68/'Provincial CPIs'!J55*100-100</f>
        <v>2.0906173392080092</v>
      </c>
      <c r="K81" s="7">
        <f>'Provincial CPIs'!K68/'Provincial CPIs'!K55*100-100</f>
        <v>4.3343950839157088</v>
      </c>
      <c r="L81" s="7">
        <f>'Provincial CPIs'!L68/'Provincial CPIs'!L55*100-100</f>
        <v>1.5557808132542448</v>
      </c>
      <c r="M81" s="7">
        <f>'Provincial CPIs'!M68/'Provincial CPIs'!M55*100-100</f>
        <v>2.2250460627089268</v>
      </c>
    </row>
    <row r="82" spans="1:13" ht="13">
      <c r="B82" s="26" t="s">
        <v>136</v>
      </c>
      <c r="C82" s="7">
        <f>'Provincial CPIs'!C69/'Provincial CPIs'!C56*100-100</f>
        <v>2.3565292601994088</v>
      </c>
      <c r="D82" s="7">
        <f>'Provincial CPIs'!D69/'Provincial CPIs'!D56*100-100</f>
        <v>3.1451402802440356</v>
      </c>
      <c r="E82" s="7">
        <f>'Provincial CPIs'!E69/'Provincial CPIs'!E56*100-100</f>
        <v>1.1240544831874644</v>
      </c>
      <c r="F82" s="7">
        <f>'Provincial CPIs'!F69/'Provincial CPIs'!F56*100-100</f>
        <v>5.5066314899879529</v>
      </c>
      <c r="G82" s="7">
        <f>'Provincial CPIs'!G69/'Provincial CPIs'!G56*100-100</f>
        <v>4.8686986756461437</v>
      </c>
      <c r="H82" s="7">
        <f>'Provincial CPIs'!H69/'Provincial CPIs'!H56*100-100</f>
        <v>7.0851287488245589</v>
      </c>
      <c r="I82" s="7">
        <f>'Provincial CPIs'!I69/'Provincial CPIs'!I56*100-100</f>
        <v>3.6979715738199417</v>
      </c>
      <c r="J82" s="7">
        <f>'Provincial CPIs'!J69/'Provincial CPIs'!J56*100-100</f>
        <v>2.3953812413424629</v>
      </c>
      <c r="K82" s="7">
        <f>'Provincial CPIs'!K69/'Provincial CPIs'!K56*100-100</f>
        <v>5.1170291542494937</v>
      </c>
      <c r="L82" s="7">
        <f>'Provincial CPIs'!L69/'Provincial CPIs'!L56*100-100</f>
        <v>1.3922238498160056</v>
      </c>
      <c r="M82" s="7">
        <f>'Provincial CPIs'!M69/'Provincial CPIs'!M56*100-100</f>
        <v>3.2295009056306725</v>
      </c>
    </row>
    <row r="83" spans="1:13" ht="13">
      <c r="B83" s="26" t="s">
        <v>137</v>
      </c>
      <c r="C83" s="7">
        <f>'Provincial CPIs'!C70/'Provincial CPIs'!C57*100-100</f>
        <v>2.5142293768567185</v>
      </c>
      <c r="D83" s="7">
        <f>'Provincial CPIs'!D70/'Provincial CPIs'!D57*100-100</f>
        <v>3.4058502540566025</v>
      </c>
      <c r="E83" s="7">
        <f>'Provincial CPIs'!E70/'Provincial CPIs'!E57*100-100</f>
        <v>1.4488271820600716</v>
      </c>
      <c r="F83" s="7">
        <f>'Provincial CPIs'!F70/'Provincial CPIs'!F57*100-100</f>
        <v>5.7553703961440448</v>
      </c>
      <c r="G83" s="7">
        <f>'Provincial CPIs'!G70/'Provincial CPIs'!G57*100-100</f>
        <v>5.1839061284608761</v>
      </c>
      <c r="H83" s="7">
        <f>'Provincial CPIs'!H70/'Provincial CPIs'!H57*100-100</f>
        <v>7.5567190299899352</v>
      </c>
      <c r="I83" s="7">
        <f>'Provincial CPIs'!I70/'Provincial CPIs'!I57*100-100</f>
        <v>4.0837353759950901</v>
      </c>
      <c r="J83" s="7">
        <f>'Provincial CPIs'!J70/'Provincial CPIs'!J57*100-100</f>
        <v>2.5834578586524231</v>
      </c>
      <c r="K83" s="7">
        <f>'Provincial CPIs'!K70/'Provincial CPIs'!K57*100-100</f>
        <v>5.5538298084035063</v>
      </c>
      <c r="L83" s="7">
        <f>'Provincial CPIs'!L70/'Provincial CPIs'!L57*100-100</f>
        <v>1.5348535629459974</v>
      </c>
      <c r="M83" s="7">
        <f>'Provincial CPIs'!M70/'Provincial CPIs'!M57*100-100</f>
        <v>3.4839826089748414</v>
      </c>
    </row>
    <row r="84" spans="1:13" ht="13">
      <c r="B84" s="26" t="s">
        <v>138</v>
      </c>
      <c r="C84" s="7">
        <f>'Provincial CPIs'!C71/'Provincial CPIs'!C58*100-100</f>
        <v>2.1818352226949003</v>
      </c>
      <c r="D84" s="7">
        <f>'Provincial CPIs'!D71/'Provincial CPIs'!D58*100-100</f>
        <v>3.1659828517752686</v>
      </c>
      <c r="E84" s="7">
        <f>'Provincial CPIs'!E71/'Provincial CPIs'!E58*100-100</f>
        <v>1.0927264707924564</v>
      </c>
      <c r="F84" s="7">
        <f>'Provincial CPIs'!F71/'Provincial CPIs'!F58*100-100</f>
        <v>10.784714827885722</v>
      </c>
      <c r="G84" s="7">
        <f>'Provincial CPIs'!G71/'Provincial CPIs'!G58*100-100</f>
        <v>4.6469713438726785</v>
      </c>
      <c r="H84" s="7">
        <f>'Provincial CPIs'!H71/'Provincial CPIs'!H58*100-100</f>
        <v>7.190075933685975</v>
      </c>
      <c r="I84" s="7">
        <f>'Provincial CPIs'!I71/'Provincial CPIs'!I58*100-100</f>
        <v>4.1108843637705803</v>
      </c>
      <c r="J84" s="7">
        <f>'Provincial CPIs'!J71/'Provincial CPIs'!J58*100-100</f>
        <v>2.2844380242871551</v>
      </c>
      <c r="K84" s="7">
        <f>'Provincial CPIs'!K71/'Provincial CPIs'!K58*100-100</f>
        <v>5.6286084311447695</v>
      </c>
      <c r="L84" s="7">
        <f>'Provincial CPIs'!L71/'Provincial CPIs'!L58*100-100</f>
        <v>1.5277101505120498</v>
      </c>
      <c r="M84" s="7">
        <f>'Provincial CPIs'!M71/'Provincial CPIs'!M58*100-100</f>
        <v>3.7592929852132642</v>
      </c>
    </row>
    <row r="85" spans="1:13" ht="13">
      <c r="B85" s="26" t="s">
        <v>139</v>
      </c>
      <c r="C85" s="7">
        <f>'Provincial CPIs'!C72/'Provincial CPIs'!C59*100-100</f>
        <v>2.1553773368985247</v>
      </c>
      <c r="D85" s="7">
        <f>'Provincial CPIs'!D72/'Provincial CPIs'!D59*100-100</f>
        <v>3.7896999605879387</v>
      </c>
      <c r="E85" s="7">
        <f>'Provincial CPIs'!E72/'Provincial CPIs'!E59*100-100</f>
        <v>2.1827090579689639</v>
      </c>
      <c r="F85" s="7">
        <f>'Provincial CPIs'!F72/'Provincial CPIs'!F59*100-100</f>
        <v>6.3551018003245758</v>
      </c>
      <c r="G85" s="7">
        <f>'Provincial CPIs'!G72/'Provincial CPIs'!G59*100-100</f>
        <v>4.4386861279782863</v>
      </c>
      <c r="H85" s="7">
        <f>'Provincial CPIs'!H72/'Provincial CPIs'!H59*100-100</f>
        <v>7.2332172523525315</v>
      </c>
      <c r="I85" s="7">
        <f>'Provincial CPIs'!I72/'Provincial CPIs'!I59*100-100</f>
        <v>4.6576872364115616</v>
      </c>
      <c r="J85" s="7">
        <f>'Provincial CPIs'!J72/'Provincial CPIs'!J59*100-100</f>
        <v>2.7839694633730545</v>
      </c>
      <c r="K85" s="7">
        <f>'Provincial CPIs'!K72/'Provincial CPIs'!K59*100-100</f>
        <v>6.2344217375133866</v>
      </c>
      <c r="L85" s="7">
        <f>'Provincial CPIs'!L72/'Provincial CPIs'!L59*100-100</f>
        <v>1.3482406121948287</v>
      </c>
      <c r="M85" s="7">
        <f>'Provincial CPIs'!M72/'Provincial CPIs'!M59*100-100</f>
        <v>3.5744006874597147</v>
      </c>
    </row>
    <row r="86" spans="1:13" ht="13">
      <c r="B86" s="26" t="s">
        <v>140</v>
      </c>
      <c r="C86" s="7">
        <f>'Provincial CPIs'!C73/'Provincial CPIs'!C60*100-100</f>
        <v>2.2185882579498326</v>
      </c>
      <c r="D86" s="7">
        <f>'Provincial CPIs'!D73/'Provincial CPIs'!D60*100-100</f>
        <v>3.9511043423210026</v>
      </c>
      <c r="E86" s="7">
        <f>'Provincial CPIs'!E73/'Provincial CPIs'!E60*100-100</f>
        <v>2.3158868275634319</v>
      </c>
      <c r="F86" s="7">
        <f>'Provincial CPIs'!F73/'Provincial CPIs'!F60*100-100</f>
        <v>6.5253057836809063</v>
      </c>
      <c r="G86" s="7">
        <f>'Provincial CPIs'!G73/'Provincial CPIs'!G60*100-100</f>
        <v>4.6309808983723286</v>
      </c>
      <c r="H86" s="7">
        <f>'Provincial CPIs'!H73/'Provincial CPIs'!H60*100-100</f>
        <v>7.5239284521556158</v>
      </c>
      <c r="I86" s="7">
        <f>'Provincial CPIs'!I73/'Provincial CPIs'!I60*100-100</f>
        <v>4.83337264874109</v>
      </c>
      <c r="J86" s="7">
        <f>'Provincial CPIs'!J73/'Provincial CPIs'!J60*100-100</f>
        <v>3.0157727319354279</v>
      </c>
      <c r="K86" s="7">
        <f>'Provincial CPIs'!K73/'Provincial CPIs'!K60*100-100</f>
        <v>6.3943991973938665</v>
      </c>
      <c r="L86" s="7">
        <f>'Provincial CPIs'!L73/'Provincial CPIs'!L60*100-100</f>
        <v>1.4987341399293115</v>
      </c>
      <c r="M86" s="7">
        <f>'Provincial CPIs'!M73/'Provincial CPIs'!M60*100-100</f>
        <v>3.7363732780017358</v>
      </c>
    </row>
    <row r="87" spans="1:13" ht="13">
      <c r="B87" s="26" t="s">
        <v>141</v>
      </c>
      <c r="C87" s="7">
        <f>'Provincial CPIs'!C74/'Provincial CPIs'!C61*100-100</f>
        <v>2.4894140401441121</v>
      </c>
      <c r="D87" s="7">
        <f>'Provincial CPIs'!D74/'Provincial CPIs'!D61*100-100</f>
        <v>4.6336276716371572</v>
      </c>
      <c r="E87" s="7">
        <f>'Provincial CPIs'!E74/'Provincial CPIs'!E61*100-100</f>
        <v>2.6966442791567289</v>
      </c>
      <c r="F87" s="7">
        <f>'Provincial CPIs'!F74/'Provincial CPIs'!F61*100-100</f>
        <v>7.1379045180836727</v>
      </c>
      <c r="G87" s="7">
        <f>'Provincial CPIs'!G74/'Provincial CPIs'!G61*100-100</f>
        <v>5.3387859167149117</v>
      </c>
      <c r="H87" s="7">
        <f>'Provincial CPIs'!H74/'Provincial CPIs'!H61*100-100</f>
        <v>7.6135215755210908</v>
      </c>
      <c r="I87" s="7">
        <f>'Provincial CPIs'!I74/'Provincial CPIs'!I61*100-100</f>
        <v>4.9458284658090861</v>
      </c>
      <c r="J87" s="7">
        <f>'Provincial CPIs'!J74/'Provincial CPIs'!J61*100-100</f>
        <v>3.4221855941758434</v>
      </c>
      <c r="K87" s="7">
        <f>'Provincial CPIs'!K74/'Provincial CPIs'!K61*100-100</f>
        <v>7.2332106981546644</v>
      </c>
      <c r="L87" s="7">
        <f>'Provincial CPIs'!L74/'Provincial CPIs'!L61*100-100</f>
        <v>1.9257030515328353</v>
      </c>
      <c r="M87" s="7">
        <f>'Provincial CPIs'!M74/'Provincial CPIs'!M61*100-100</f>
        <v>4.2325807048088251</v>
      </c>
    </row>
    <row r="88" spans="1:13" ht="13">
      <c r="B88" s="26" t="s">
        <v>142</v>
      </c>
      <c r="C88" s="7">
        <f>'Provincial CPIs'!C75/'Provincial CPIs'!C62*100-100</f>
        <v>3.5563088255507864</v>
      </c>
      <c r="D88" s="7">
        <f>'Provincial CPIs'!D75/'Provincial CPIs'!D62*100-100</f>
        <v>5.7229753326228234</v>
      </c>
      <c r="E88" s="7">
        <f>'Provincial CPIs'!E75/'Provincial CPIs'!E62*100-100</f>
        <v>3.4301250626439241</v>
      </c>
      <c r="F88" s="7">
        <f>'Provincial CPIs'!F75/'Provincial CPIs'!F62*100-100</f>
        <v>6.5239492189758153</v>
      </c>
      <c r="G88" s="7">
        <f>'Provincial CPIs'!G75/'Provincial CPIs'!G62*100-100</f>
        <v>5.8390166592203059</v>
      </c>
      <c r="H88" s="7">
        <f>'Provincial CPIs'!H75/'Provincial CPIs'!H62*100-100</f>
        <v>5.7734322421599984</v>
      </c>
      <c r="I88" s="7">
        <f>'Provincial CPIs'!I75/'Provincial CPIs'!I62*100-100</f>
        <v>4.6803814605178076</v>
      </c>
      <c r="J88" s="7">
        <f>'Provincial CPIs'!J75/'Provincial CPIs'!J62*100-100</f>
        <v>2.9327608244340553</v>
      </c>
      <c r="K88" s="7">
        <f>'Provincial CPIs'!K75/'Provincial CPIs'!K62*100-100</f>
        <v>6.5603682053028365</v>
      </c>
      <c r="L88" s="7">
        <f>'Provincial CPIs'!L75/'Provincial CPIs'!L62*100-100</f>
        <v>1.0934194126221257</v>
      </c>
      <c r="M88" s="7">
        <f>'Provincial CPIs'!M75/'Provincial CPIs'!M62*100-100</f>
        <v>4.0707414381602831</v>
      </c>
    </row>
    <row r="89" spans="1:13" ht="13">
      <c r="B89" s="26" t="s">
        <v>143</v>
      </c>
      <c r="C89" s="7">
        <f>'Provincial CPIs'!C76/'Provincial CPIs'!C63*100-100</f>
        <v>2.777036123770543</v>
      </c>
      <c r="D89" s="7">
        <f>'Provincial CPIs'!D76/'Provincial CPIs'!D63*100-100</f>
        <v>3.6215320872324099</v>
      </c>
      <c r="E89" s="7">
        <f>'Provincial CPIs'!E76/'Provincial CPIs'!E63*100-100</f>
        <v>2.8116206208232342</v>
      </c>
      <c r="F89" s="7">
        <f>'Provincial CPIs'!F76/'Provincial CPIs'!F63*100-100</f>
        <v>6.2635984115322856</v>
      </c>
      <c r="G89" s="7">
        <f>'Provincial CPIs'!G76/'Provincial CPIs'!G63*100-100</f>
        <v>5.4283048829665006</v>
      </c>
      <c r="H89" s="7">
        <f>'Provincial CPIs'!H76/'Provincial CPIs'!H63*100-100</f>
        <v>5.5615232240829613</v>
      </c>
      <c r="I89" s="7">
        <f>'Provincial CPIs'!I76/'Provincial CPIs'!I63*100-100</f>
        <v>4.0062938101020507</v>
      </c>
      <c r="J89" s="7">
        <f>'Provincial CPIs'!J76/'Provincial CPIs'!J63*100-100</f>
        <v>1.9842119846057216</v>
      </c>
      <c r="K89" s="7">
        <f>'Provincial CPIs'!K76/'Provincial CPIs'!K63*100-100</f>
        <v>5.9048792059231232</v>
      </c>
      <c r="L89" s="7">
        <f>'Provincial CPIs'!L76/'Provincial CPIs'!L63*100-100</f>
        <v>0.34772125306450619</v>
      </c>
      <c r="M89" s="7">
        <f>'Provincial CPIs'!M76/'Provincial CPIs'!M63*100-100</f>
        <v>3.2763057049069175</v>
      </c>
    </row>
    <row r="90" spans="1:13" ht="13">
      <c r="B90" s="26" t="s">
        <v>124</v>
      </c>
      <c r="C90" s="7">
        <f>'Provincial CPIs'!C77/'Provincial CPIs'!C64*100-100</f>
        <v>1.0804756127201074</v>
      </c>
      <c r="D90" s="7">
        <f>'Provincial CPIs'!D77/'Provincial CPIs'!D64*100-100</f>
        <v>2.1940191046788016</v>
      </c>
      <c r="E90" s="7">
        <f>'Provincial CPIs'!E77/'Provincial CPIs'!E64*100-100</f>
        <v>2.2079589285385737</v>
      </c>
      <c r="F90" s="7">
        <f>'Provincial CPIs'!F77/'Provincial CPIs'!F64*100-100</f>
        <v>5.5940431518157538</v>
      </c>
      <c r="G90" s="7">
        <f>'Provincial CPIs'!G77/'Provincial CPIs'!G64*100-100</f>
        <v>2.7906990339256197</v>
      </c>
      <c r="H90" s="7">
        <f>'Provincial CPIs'!H77/'Provincial CPIs'!H64*100-100</f>
        <v>4.0028169527328856</v>
      </c>
      <c r="I90" s="7">
        <f>'Provincial CPIs'!I77/'Provincial CPIs'!I64*100-100</f>
        <v>2.5273000449864185</v>
      </c>
      <c r="J90" s="7">
        <f>'Provincial CPIs'!J77/'Provincial CPIs'!J64*100-100</f>
        <v>1.6090561170601916</v>
      </c>
      <c r="K90" s="7">
        <f>'Provincial CPIs'!K77/'Provincial CPIs'!K64*100-100</f>
        <v>5.0003020370835998</v>
      </c>
      <c r="L90" s="7">
        <f>'Provincial CPIs'!L77/'Provincial CPIs'!L64*100-100</f>
        <v>0.89970980646741339</v>
      </c>
      <c r="M90" s="7">
        <f>'Provincial CPIs'!M77/'Provincial CPIs'!M64*100-100</f>
        <v>2.4831155724442056</v>
      </c>
    </row>
    <row r="92" spans="1:13" ht="13">
      <c r="A92" s="5">
        <v>2025</v>
      </c>
      <c r="B92" s="26" t="s">
        <v>175</v>
      </c>
      <c r="C92" s="7">
        <f>'Provincial CPIs'!C79/'Provincial CPIs'!C66*100-100</f>
        <v>13.99777057637661</v>
      </c>
      <c r="D92" s="7">
        <f>'Provincial CPIs'!D79/'Provincial CPIs'!D66*100-100</f>
        <v>14.396293037494274</v>
      </c>
      <c r="E92" s="7">
        <f>'Provincial CPIs'!E79/'Provincial CPIs'!E66*100-100</f>
        <v>12.417110154205631</v>
      </c>
      <c r="F92" s="7">
        <f>'Provincial CPIs'!F79/'Provincial CPIs'!F66*100-100</f>
        <v>12.872684809670162</v>
      </c>
      <c r="G92" s="7">
        <f>'Provincial CPIs'!G79/'Provincial CPIs'!G66*100-100</f>
        <v>16.069049175385004</v>
      </c>
      <c r="H92" s="7">
        <f>'Provincial CPIs'!H79/'Provincial CPIs'!H66*100-100</f>
        <v>13.930198690601685</v>
      </c>
      <c r="I92" s="7">
        <f>'Provincial CPIs'!I79/'Provincial CPIs'!I66*100-100</f>
        <v>18.11504831140924</v>
      </c>
      <c r="J92" s="7">
        <f>'Provincial CPIs'!J79/'Provincial CPIs'!J66*100-100</f>
        <v>14.019743054303092</v>
      </c>
      <c r="K92" s="7">
        <f>'Provincial CPIs'!K79/'Provincial CPIs'!K66*100-100</f>
        <v>15.61011526219842</v>
      </c>
      <c r="L92" s="7">
        <f>'Provincial CPIs'!L79/'Provincial CPIs'!L66*100-100</f>
        <v>14.603787619744807</v>
      </c>
      <c r="M92" s="7">
        <f>'Provincial CPIs'!M79/'Provincial CPIs'!M66*100-100</f>
        <v>14.578005494334192</v>
      </c>
    </row>
    <row r="93" spans="1:13" ht="13">
      <c r="B93" s="26" t="s">
        <v>129</v>
      </c>
      <c r="C93" s="7">
        <f>'Provincial CPIs'!C80/'Provincial CPIs'!C67*100-100</f>
        <v>14.131107275127405</v>
      </c>
      <c r="D93" s="7">
        <f>'Provincial CPIs'!D80/'Provincial CPIs'!D67*100-100</f>
        <v>15.043495860100137</v>
      </c>
      <c r="E93" s="7">
        <f>'Provincial CPIs'!E80/'Provincial CPIs'!E67*100-100</f>
        <v>13.206663340337428</v>
      </c>
      <c r="F93" s="7">
        <f>'Provincial CPIs'!F80/'Provincial CPIs'!F67*100-100</f>
        <v>13.768210641161332</v>
      </c>
      <c r="G93" s="7">
        <f>'Provincial CPIs'!G80/'Provincial CPIs'!G67*100-100</f>
        <v>16.332116793418237</v>
      </c>
      <c r="H93" s="7">
        <f>'Provincial CPIs'!H80/'Provincial CPIs'!H67*100-100</f>
        <v>14.825695445961657</v>
      </c>
      <c r="I93" s="7">
        <f>'Provincial CPIs'!I80/'Provincial CPIs'!I67*100-100</f>
        <v>18.485605554356994</v>
      </c>
      <c r="J93" s="7">
        <f>'Provincial CPIs'!J80/'Provincial CPIs'!J67*100-100</f>
        <v>14.89899821281557</v>
      </c>
      <c r="K93" s="7">
        <f>'Provincial CPIs'!K80/'Provincial CPIs'!K67*100-100</f>
        <v>15.932833869076063</v>
      </c>
      <c r="L93" s="7">
        <f>'Provincial CPIs'!L80/'Provincial CPIs'!L67*100-100</f>
        <v>14.914625522892948</v>
      </c>
      <c r="M93" s="7">
        <f>'Provincial CPIs'!M80/'Provincial CPIs'!M67*100-100</f>
        <v>15.070191472418088</v>
      </c>
    </row>
    <row r="94" spans="1:13" ht="13">
      <c r="B94" s="26" t="s">
        <v>132</v>
      </c>
      <c r="C94" s="7">
        <f>'Provincial CPIs'!C81/'Provincial CPIs'!C68*100-100</f>
        <v>14.335935741762725</v>
      </c>
      <c r="D94" s="7">
        <f>'Provincial CPIs'!D81/'Provincial CPIs'!D68*100-100</f>
        <v>15.070247915256246</v>
      </c>
      <c r="E94" s="7">
        <f>'Provincial CPIs'!E81/'Provincial CPIs'!E68*100-100</f>
        <v>13.28335465336059</v>
      </c>
      <c r="F94" s="7">
        <f>'Provincial CPIs'!F81/'Provincial CPIs'!F68*100-100</f>
        <v>13.958483784436069</v>
      </c>
      <c r="G94" s="7">
        <f>'Provincial CPIs'!G81/'Provincial CPIs'!G68*100-100</f>
        <v>16.221975658703599</v>
      </c>
      <c r="H94" s="7">
        <f>'Provincial CPIs'!H81/'Provincial CPIs'!H68*100-100</f>
        <v>15.109863920249197</v>
      </c>
      <c r="I94" s="7">
        <f>'Provincial CPIs'!I81/'Provincial CPIs'!I68*100-100</f>
        <v>18.933089944849385</v>
      </c>
      <c r="J94" s="7">
        <f>'Provincial CPIs'!J81/'Provincial CPIs'!J68*100-100</f>
        <v>14.904768931545448</v>
      </c>
      <c r="K94" s="7">
        <f>'Provincial CPIs'!K81/'Provincial CPIs'!K68*100-100</f>
        <v>15.65498178194791</v>
      </c>
      <c r="L94" s="7">
        <f>'Provincial CPIs'!L81/'Provincial CPIs'!L68*100-100</f>
        <v>14.526913420155424</v>
      </c>
      <c r="M94" s="7">
        <f>'Provincial CPIs'!M81/'Provincial CPIs'!M68*100-100</f>
        <v>15.013081302937081</v>
      </c>
    </row>
    <row r="95" spans="1:13" ht="13">
      <c r="B95" s="26" t="s">
        <v>136</v>
      </c>
      <c r="C95" s="7">
        <f>'Provincial CPIs'!C82/'Provincial CPIs'!C69*100-100</f>
        <v>11.8684464064428</v>
      </c>
      <c r="D95" s="7">
        <f>'Provincial CPIs'!D82/'Provincial CPIs'!D69*100-100</f>
        <v>13.891530865208139</v>
      </c>
      <c r="E95" s="7">
        <f>'Provincial CPIs'!E82/'Provincial CPIs'!E69*100-100</f>
        <v>12.168560356457675</v>
      </c>
      <c r="F95" s="7">
        <f>'Provincial CPIs'!F82/'Provincial CPIs'!F69*100-100</f>
        <v>12.774533103685812</v>
      </c>
      <c r="G95" s="7">
        <f>'Provincial CPIs'!G82/'Provincial CPIs'!G69*100-100</f>
        <v>15.58669392487073</v>
      </c>
      <c r="H95" s="7">
        <f>'Provincial CPIs'!H82/'Provincial CPIs'!H69*100-100</f>
        <v>15.375886035801628</v>
      </c>
      <c r="I95" s="7">
        <f>'Provincial CPIs'!I82/'Provincial CPIs'!I69*100-100</f>
        <v>18.915857658029694</v>
      </c>
      <c r="J95" s="7">
        <f>'Provincial CPIs'!J82/'Provincial CPIs'!J69*100-100</f>
        <v>15.180052259296644</v>
      </c>
      <c r="K95" s="7">
        <f>'Provincial CPIs'!K82/'Provincial CPIs'!K69*100-100</f>
        <v>15.163921483593356</v>
      </c>
      <c r="L95" s="7">
        <f>'Provincial CPIs'!L82/'Provincial CPIs'!L69*100-100</f>
        <v>14.558112172080385</v>
      </c>
      <c r="M95" s="7">
        <f>'Provincial CPIs'!M82/'Provincial CPIs'!M69*100-100</f>
        <v>14.389143697927921</v>
      </c>
    </row>
    <row r="96" spans="1:13" ht="13">
      <c r="B96" s="26" t="s">
        <v>137</v>
      </c>
      <c r="C96" s="7">
        <f>'Provincial CPIs'!C83/'Provincial CPIs'!C70*100-100</f>
        <v>11.550584101540977</v>
      </c>
      <c r="D96" s="7">
        <f>'Provincial CPIs'!D83/'Provincial CPIs'!D70*100-100</f>
        <v>13.563767053166004</v>
      </c>
      <c r="E96" s="7">
        <f>'Provincial CPIs'!E83/'Provincial CPIs'!E70*100-100</f>
        <v>11.321090692892554</v>
      </c>
      <c r="F96" s="7">
        <f>'Provincial CPIs'!F83/'Provincial CPIs'!F70*100-100</f>
        <v>12.530724024492116</v>
      </c>
      <c r="G96" s="7">
        <f>'Provincial CPIs'!G83/'Provincial CPIs'!G70*100-100</f>
        <v>15.166305205551112</v>
      </c>
      <c r="H96" s="7">
        <f>'Provincial CPIs'!H83/'Provincial CPIs'!H70*100-100</f>
        <v>15.352521866173134</v>
      </c>
      <c r="I96" s="7">
        <f>'Provincial CPIs'!I83/'Provincial CPIs'!I70*100-100</f>
        <v>18.930556812275938</v>
      </c>
      <c r="J96" s="7">
        <f>'Provincial CPIs'!J83/'Provincial CPIs'!J70*100-100</f>
        <v>14.622679311428669</v>
      </c>
      <c r="K96" s="7">
        <f>'Provincial CPIs'!K83/'Provincial CPIs'!K70*100-100</f>
        <v>14.542892958083641</v>
      </c>
      <c r="L96" s="7">
        <f>'Provincial CPIs'!L83/'Provincial CPIs'!L70*100-100</f>
        <v>13.984583866607679</v>
      </c>
      <c r="M96" s="7">
        <f>'Provincial CPIs'!M83/'Provincial CPIs'!M70*100-100</f>
        <v>13.946054645045464</v>
      </c>
    </row>
    <row r="97" spans="1:13" ht="13">
      <c r="B97" s="26" t="s">
        <v>138</v>
      </c>
      <c r="C97" s="7">
        <f>'Provincial CPIs'!C84/'Provincial CPIs'!C71*100-100</f>
        <v>11.657743373342043</v>
      </c>
      <c r="D97" s="7">
        <f>'Provincial CPIs'!D84/'Provincial CPIs'!D71*100-100</f>
        <v>13.582681196258221</v>
      </c>
      <c r="E97" s="7">
        <f>'Provincial CPIs'!E84/'Provincial CPIs'!E71*100-100</f>
        <v>11.615149906042021</v>
      </c>
      <c r="F97" s="7">
        <f>'Provincial CPIs'!F84/'Provincial CPIs'!F71*100-100</f>
        <v>12.887985158137894</v>
      </c>
      <c r="G97" s="7">
        <f>'Provincial CPIs'!G84/'Provincial CPIs'!G71*100-100</f>
        <v>15.699921649201684</v>
      </c>
      <c r="H97" s="7">
        <f>'Provincial CPIs'!H84/'Provincial CPIs'!H71*100-100</f>
        <v>15.447697485458008</v>
      </c>
      <c r="I97" s="7">
        <f>'Provincial CPIs'!I84/'Provincial CPIs'!I71*100-100</f>
        <v>18.786935114389109</v>
      </c>
      <c r="J97" s="7">
        <f>'Provincial CPIs'!J84/'Provincial CPIs'!J71*100-100</f>
        <v>14.83393901583905</v>
      </c>
      <c r="K97" s="7">
        <f>'Provincial CPIs'!K84/'Provincial CPIs'!K71*100-100</f>
        <v>14.201754101112328</v>
      </c>
      <c r="L97" s="7">
        <f>'Provincial CPIs'!L84/'Provincial CPIs'!L71*100-100</f>
        <v>13.919049017475629</v>
      </c>
      <c r="M97" s="7">
        <f>'Provincial CPIs'!M84/'Provincial CPIs'!M71*100-100</f>
        <v>14.025190779806266</v>
      </c>
    </row>
    <row r="98" spans="1:13" ht="13">
      <c r="B98" s="26" t="s">
        <v>139</v>
      </c>
      <c r="C98" s="7">
        <f>'Provincial CPIs'!C85/'Provincial CPIs'!C72*100-100</f>
        <v>11.915699265219786</v>
      </c>
      <c r="D98" s="7">
        <f>'Provincial CPIs'!D85/'Provincial CPIs'!D72*100-100</f>
        <v>13.365277268094047</v>
      </c>
      <c r="E98" s="7">
        <f>'Provincial CPIs'!E85/'Provincial CPIs'!E72*100-100</f>
        <v>11.411083616124927</v>
      </c>
      <c r="F98" s="7">
        <f>'Provincial CPIs'!F85/'Provincial CPIs'!F72*100-100</f>
        <v>14.320468879589981</v>
      </c>
      <c r="G98" s="7">
        <f>'Provincial CPIs'!G85/'Provincial CPIs'!G72*100-100</f>
        <v>16.366589021196717</v>
      </c>
      <c r="H98" s="7">
        <f>'Provincial CPIs'!H85/'Provincial CPIs'!H72*100-100</f>
        <v>16.128819022015378</v>
      </c>
      <c r="I98" s="7">
        <f>'Provincial CPIs'!I85/'Provincial CPIs'!I72*100-100</f>
        <v>20.318578656560589</v>
      </c>
      <c r="J98" s="7">
        <f>'Provincial CPIs'!J85/'Provincial CPIs'!J72*100-100</f>
        <v>14.779258349114215</v>
      </c>
      <c r="K98" s="7">
        <f>'Provincial CPIs'!K85/'Provincial CPIs'!K72*100-100</f>
        <v>14.382269380381629</v>
      </c>
      <c r="L98" s="7">
        <f>'Provincial CPIs'!L85/'Provincial CPIs'!L72*100-100</f>
        <v>14.174076636896743</v>
      </c>
      <c r="M98" s="7">
        <f>'Provincial CPIs'!M85/'Provincial CPIs'!M72*100-100</f>
        <v>14.398729682851467</v>
      </c>
    </row>
    <row r="99" spans="1:13" ht="13">
      <c r="B99" s="26" t="s">
        <v>140</v>
      </c>
      <c r="C99" s="7">
        <f>'Provincial CPIs'!C86/'Provincial CPIs'!C73*100-100</f>
        <v>11.740111256239189</v>
      </c>
      <c r="D99" s="7">
        <f>'Provincial CPIs'!D86/'Provincial CPIs'!D73*100-100</f>
        <v>13.387478323334648</v>
      </c>
      <c r="E99" s="7">
        <f>'Provincial CPIs'!E86/'Provincial CPIs'!E73*100-100</f>
        <v>11.389576203482804</v>
      </c>
      <c r="F99" s="7">
        <f>'Provincial CPIs'!F86/'Provincial CPIs'!F73*100-100</f>
        <v>14.621706891767744</v>
      </c>
      <c r="G99" s="7">
        <f>'Provincial CPIs'!G86/'Provincial CPIs'!G73*100-100</f>
        <v>16.293610779358715</v>
      </c>
      <c r="H99" s="7">
        <f>'Provincial CPIs'!H86/'Provincial CPIs'!H73*100-100</f>
        <v>15.652953347437375</v>
      </c>
      <c r="I99" s="7">
        <f>'Provincial CPIs'!I86/'Provincial CPIs'!I73*100-100</f>
        <v>20.100029556381685</v>
      </c>
      <c r="J99" s="7">
        <f>'Provincial CPIs'!J86/'Provincial CPIs'!J73*100-100</f>
        <v>14.954501470169419</v>
      </c>
      <c r="K99" s="7">
        <f>'Provincial CPIs'!K86/'Provincial CPIs'!K73*100-100</f>
        <v>13.90225951357526</v>
      </c>
      <c r="L99" s="7">
        <f>'Provincial CPIs'!L86/'Provincial CPIs'!L73*100-100</f>
        <v>13.694325241771722</v>
      </c>
      <c r="M99" s="7">
        <f>'Provincial CPIs'!M86/'Provincial CPIs'!M73*100-100</f>
        <v>14.221769164299005</v>
      </c>
    </row>
    <row r="100" spans="1:13" ht="13">
      <c r="B100" s="26" t="s">
        <v>141</v>
      </c>
      <c r="C100" s="7">
        <f>'Provincial CPIs'!C87/'Provincial CPIs'!C74*100-100</f>
        <v>11.440055604396775</v>
      </c>
      <c r="D100" s="7">
        <f>'Provincial CPIs'!D87/'Provincial CPIs'!D74*100-100</f>
        <v>12.483927412049439</v>
      </c>
      <c r="E100" s="7">
        <f>'Provincial CPIs'!E87/'Provincial CPIs'!E74*100-100</f>
        <v>10.521808906546838</v>
      </c>
      <c r="F100" s="7">
        <f>'Provincial CPIs'!F87/'Provincial CPIs'!F74*100-100</f>
        <v>13.871910763985156</v>
      </c>
      <c r="G100" s="7">
        <f>'Provincial CPIs'!G87/'Provincial CPIs'!G74*100-100</f>
        <v>14.830060396508387</v>
      </c>
      <c r="H100" s="7">
        <f>'Provincial CPIs'!H87/'Provincial CPIs'!H74*100-100</f>
        <v>15.053844176535421</v>
      </c>
      <c r="I100" s="7">
        <f>'Provincial CPIs'!I87/'Provincial CPIs'!I74*100-100</f>
        <v>19.266922216753102</v>
      </c>
      <c r="J100" s="7">
        <f>'Provincial CPIs'!J87/'Provincial CPIs'!J74*100-100</f>
        <v>13.873034642913524</v>
      </c>
      <c r="K100" s="7">
        <f>'Provincial CPIs'!K87/'Provincial CPIs'!K74*100-100</f>
        <v>12.821526308107892</v>
      </c>
      <c r="L100" s="7">
        <f>'Provincial CPIs'!L87/'Provincial CPIs'!L74*100-100</f>
        <v>12.937963913197919</v>
      </c>
      <c r="M100" s="7">
        <f>'Provincial CPIs'!M87/'Provincial CPIs'!M74*100-100</f>
        <v>13.354514311157743</v>
      </c>
    </row>
    <row r="101" spans="1:13" ht="13">
      <c r="B101" s="26" t="s">
        <v>142</v>
      </c>
      <c r="C101" s="7">
        <f>'Provincial CPIs'!C88/'Provincial CPIs'!C75*100-100</f>
        <v>10.41540737962994</v>
      </c>
      <c r="D101" s="7">
        <f>'Provincial CPIs'!D88/'Provincial CPIs'!D75*100-100</f>
        <v>11.216176398065798</v>
      </c>
      <c r="E101" s="7">
        <f>'Provincial CPIs'!E88/'Provincial CPIs'!E75*100-100</f>
        <v>9.9450811468387883</v>
      </c>
      <c r="F101" s="7">
        <f>'Provincial CPIs'!F88/'Provincial CPIs'!F75*100-100</f>
        <v>14.501924367164904</v>
      </c>
      <c r="G101" s="7">
        <f>'Provincial CPIs'!G88/'Provincial CPIs'!G75*100-100</f>
        <v>15.046956985295608</v>
      </c>
      <c r="H101" s="7">
        <f>'Provincial CPIs'!H88/'Provincial CPIs'!H75*100-100</f>
        <v>15.258473923460286</v>
      </c>
      <c r="I101" s="7">
        <f>'Provincial CPIs'!I88/'Provincial CPIs'!I75*100-100</f>
        <v>18.424174734173192</v>
      </c>
      <c r="J101" s="7">
        <f>'Provincial CPIs'!J88/'Provincial CPIs'!J75*100-100</f>
        <v>13.921067833592232</v>
      </c>
      <c r="K101" s="7">
        <f>'Provincial CPIs'!K88/'Provincial CPIs'!K75*100-100</f>
        <v>11.937312097095415</v>
      </c>
      <c r="L101" s="7">
        <f>'Provincial CPIs'!L88/'Provincial CPIs'!L75*100-100</f>
        <v>12.789093847870575</v>
      </c>
      <c r="M101" s="7">
        <f>'Provincial CPIs'!M88/'Provincial CPIs'!M75*100-100</f>
        <v>12.999800886334896</v>
      </c>
    </row>
    <row r="102" spans="1:13" ht="13">
      <c r="B102" s="26" t="s">
        <v>143</v>
      </c>
      <c r="C102" s="7">
        <f>'Provincial CPIs'!C89/'Provincial CPIs'!C76*100-100</f>
        <v>10.15132619164288</v>
      </c>
      <c r="D102" s="7">
        <f>'Provincial CPIs'!D89/'Provincial CPIs'!D76*100-100</f>
        <v>13.678155042210818</v>
      </c>
      <c r="E102" s="7">
        <f>'Provincial CPIs'!E89/'Provincial CPIs'!E76*100-100</f>
        <v>10.103186105084276</v>
      </c>
      <c r="F102" s="7">
        <f>'Provincial CPIs'!F89/'Provincial CPIs'!F76*100-100</f>
        <v>14.365181826417256</v>
      </c>
      <c r="G102" s="7">
        <f>'Provincial CPIs'!G89/'Provincial CPIs'!G76*100-100</f>
        <v>14.607672246394827</v>
      </c>
      <c r="H102" s="7">
        <f>'Provincial CPIs'!H89/'Provincial CPIs'!H76*100-100</f>
        <v>14.814417033400645</v>
      </c>
      <c r="I102" s="7">
        <f>'Provincial CPIs'!I89/'Provincial CPIs'!I76*100-100</f>
        <v>18.208659632457341</v>
      </c>
      <c r="J102" s="7">
        <f>'Provincial CPIs'!J89/'Provincial CPIs'!J76*100-100</f>
        <v>13.662254720531351</v>
      </c>
      <c r="K102" s="7">
        <f>'Provincial CPIs'!K89/'Provincial CPIs'!K76*100-100</f>
        <v>11.772994217820681</v>
      </c>
      <c r="L102" s="7">
        <f>'Provincial CPIs'!L89/'Provincial CPIs'!L76*100-100</f>
        <v>12.671377233664515</v>
      </c>
      <c r="M102" s="7">
        <f>'Provincial CPIs'!M89/'Provincial CPIs'!M76*100-100</f>
        <v>13.088189961796346</v>
      </c>
    </row>
    <row r="103" spans="1:13" ht="13">
      <c r="B103" s="26" t="s">
        <v>124</v>
      </c>
      <c r="C103" s="7">
        <f>'Provincial CPIs'!C90/'Provincial CPIs'!C77*100-100</f>
        <v>10.057018699096432</v>
      </c>
      <c r="D103" s="7">
        <f>'Provincial CPIs'!D90/'Provincial CPIs'!D77*100-100</f>
        <v>13.456209171910615</v>
      </c>
      <c r="E103" s="7">
        <f>'Provincial CPIs'!E90/'Provincial CPIs'!E77*100-100</f>
        <v>9.5300671142955196</v>
      </c>
      <c r="F103" s="7">
        <f>'Provincial CPIs'!F90/'Provincial CPIs'!F77*100-100</f>
        <v>13.749230671515079</v>
      </c>
      <c r="G103" s="7">
        <f>'Provincial CPIs'!G90/'Provincial CPIs'!G77*100-100</f>
        <v>14.180308242145941</v>
      </c>
      <c r="H103" s="7">
        <f>'Provincial CPIs'!H90/'Provincial CPIs'!H77*100-100</f>
        <v>14.078865012502021</v>
      </c>
      <c r="I103" s="7">
        <f>'Provincial CPIs'!I90/'Provincial CPIs'!I77*100-100</f>
        <v>18.359523960240537</v>
      </c>
      <c r="J103" s="7">
        <f>'Provincial CPIs'!J90/'Provincial CPIs'!J77*100-100</f>
        <v>12.253132612895286</v>
      </c>
      <c r="K103" s="7">
        <f>'Provincial CPIs'!K90/'Provincial CPIs'!K77*100-100</f>
        <v>9.9891556324624702</v>
      </c>
      <c r="L103" s="7">
        <f>'Provincial CPIs'!L90/'Provincial CPIs'!L77*100-100</f>
        <v>11.975488032909197</v>
      </c>
      <c r="M103" s="7">
        <f>'Provincial CPIs'!M90/'Provincial CPIs'!M77*100-100</f>
        <v>12.386186797457356</v>
      </c>
    </row>
    <row r="105" spans="1:13" ht="13">
      <c r="A105" s="5">
        <v>2026</v>
      </c>
      <c r="B105" s="26" t="s">
        <v>125</v>
      </c>
      <c r="C105" s="7">
        <f>'Provincial CPIs'!C92/'Provincial CPIs'!C79*100-100</f>
        <v>-5.5837739442452516E-2</v>
      </c>
      <c r="D105" s="7">
        <f>'Provincial CPIs'!D92/'Provincial CPIs'!D79*100-100</f>
        <v>1.3569812689927119</v>
      </c>
      <c r="E105" s="7">
        <f>'Provincial CPIs'!E92/'Provincial CPIs'!E79*100-100</f>
        <v>1.3302149156699841</v>
      </c>
      <c r="F105" s="7">
        <f>'Provincial CPIs'!F92/'Provincial CPIs'!F79*100-100</f>
        <v>3.4657900756253781</v>
      </c>
      <c r="G105" s="7">
        <f>'Provincial CPIs'!G92/'Provincial CPIs'!G79*100-100</f>
        <v>2.127246402761827</v>
      </c>
      <c r="H105" s="7">
        <f>'Provincial CPIs'!H92/'Provincial CPIs'!H79*100-100</f>
        <v>2.1801817396821974</v>
      </c>
      <c r="I105" s="7">
        <f>'Provincial CPIs'!I92/'Provincial CPIs'!I79*100-100</f>
        <v>2.4318721963099534</v>
      </c>
      <c r="J105" s="7">
        <f>'Provincial CPIs'!J92/'Provincial CPIs'!J79*100-100</f>
        <v>1.3870782540224695</v>
      </c>
      <c r="K105" s="7">
        <f>'Provincial CPIs'!K92/'Provincial CPIs'!K79*100-100</f>
        <v>7.2273656698527589E-2</v>
      </c>
      <c r="L105" s="7">
        <f>'Provincial CPIs'!L92/'Provincial CPIs'!L79*100-100</f>
        <v>-0.2648481225592576</v>
      </c>
      <c r="M105" s="7">
        <f>'Provincial CPIs'!M92/'Provincial CPIs'!M79*100-100</f>
        <v>1.0385275908222127</v>
      </c>
    </row>
    <row r="106" spans="1:13" ht="13">
      <c r="B106" s="26" t="s">
        <v>129</v>
      </c>
      <c r="C106" s="7">
        <f>'Provincial CPIs'!C93/'Provincial CPIs'!C80*100-100</f>
        <v>-0.12427321716566553</v>
      </c>
      <c r="D106" s="7">
        <f>'Provincial CPIs'!D93/'Provincial CPIs'!D80*100-100</f>
        <v>1.1074513552481449</v>
      </c>
      <c r="E106" s="7">
        <f>'Provincial CPIs'!E93/'Provincial CPIs'!E80*100-100</f>
        <v>0.98537944342236017</v>
      </c>
      <c r="F106" s="7">
        <f>'Provincial CPIs'!F93/'Provincial CPIs'!F80*100-100</f>
        <v>3.3779109399889364</v>
      </c>
      <c r="G106" s="7">
        <f>'Provincial CPIs'!G93/'Provincial CPIs'!G80*100-100</f>
        <v>1.9499695995541089</v>
      </c>
      <c r="H106" s="7">
        <f>'Provincial CPIs'!H93/'Provincial CPIs'!H80*100-100</f>
        <v>2.1215714176713334</v>
      </c>
      <c r="I106" s="7">
        <f>'Provincial CPIs'!I93/'Provincial CPIs'!I80*100-100</f>
        <v>2.5316920053854091</v>
      </c>
      <c r="J106" s="7">
        <f>'Provincial CPIs'!J93/'Provincial CPIs'!J80*100-100</f>
        <v>1.0050890636423873</v>
      </c>
      <c r="K106" s="7">
        <f>'Provincial CPIs'!K93/'Provincial CPIs'!K80*100-100</f>
        <v>-0.1084493884529536</v>
      </c>
      <c r="L106" s="7">
        <f>'Provincial CPIs'!L93/'Provincial CPIs'!L80*100-100</f>
        <v>-0.28579481786972849</v>
      </c>
      <c r="M106" s="7">
        <f>'Provincial CPIs'!M93/'Provincial CPIs'!M80*100-100</f>
        <v>0.90087654656045402</v>
      </c>
    </row>
    <row r="107" spans="1:13" ht="13">
      <c r="B107" s="26" t="s">
        <v>132</v>
      </c>
      <c r="C107" s="7">
        <f>'Provincial CPIs'!C94/'Provincial CPIs'!C81*100-100</f>
        <v>0.52547120932298697</v>
      </c>
      <c r="D107" s="7">
        <f>'Provincial CPIs'!D94/'Provincial CPIs'!D81*100-100</f>
        <v>1.1141126298305437</v>
      </c>
      <c r="E107" s="7">
        <f>'Provincial CPIs'!E94/'Provincial CPIs'!E81*100-100</f>
        <v>1.1152027895086718</v>
      </c>
      <c r="F107" s="7">
        <f>'Provincial CPIs'!F94/'Provincial CPIs'!F81*100-100</f>
        <v>3.4882411573243388</v>
      </c>
      <c r="G107" s="7">
        <f>'Provincial CPIs'!G94/'Provincial CPIs'!G81*100-100</f>
        <v>2.2725314889027146</v>
      </c>
      <c r="H107" s="7">
        <f>'Provincial CPIs'!H94/'Provincial CPIs'!H81*100-100</f>
        <v>2.6150034562813858</v>
      </c>
      <c r="I107" s="7">
        <f>'Provincial CPIs'!I94/'Provincial CPIs'!I81*100-100</f>
        <v>2.5207991792124602</v>
      </c>
      <c r="J107" s="7">
        <f>'Provincial CPIs'!J94/'Provincial CPIs'!J81*100-100</f>
        <v>1.5549693594168588</v>
      </c>
      <c r="K107" s="7">
        <f>'Provincial CPIs'!K94/'Provincial CPIs'!K81*100-100</f>
        <v>0.61487724302615732</v>
      </c>
      <c r="L107" s="7">
        <f>'Provincial CPIs'!L94/'Provincial CPIs'!L81*100-100</f>
        <v>0.24160716844325236</v>
      </c>
      <c r="M107" s="7">
        <f>'Provincial CPIs'!M94/'Provincial CPIs'!M81*100-100</f>
        <v>1.3003229010215591</v>
      </c>
    </row>
  </sheetData>
  <phoneticPr fontId="2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BE9A-5A7E-41E2-BBA0-2CC1E45221FC}">
  <dimension ref="A1:I55"/>
  <sheetViews>
    <sheetView workbookViewId="0">
      <selection activeCell="I9" sqref="I9"/>
    </sheetView>
  </sheetViews>
  <sheetFormatPr baseColWidth="10" defaultColWidth="9.1640625" defaultRowHeight="12"/>
  <cols>
    <col min="1" max="1" width="29.5" style="38" customWidth="1"/>
    <col min="2" max="2" width="7.5" style="48" customWidth="1"/>
    <col min="3" max="4" width="7.1640625" style="48" customWidth="1"/>
    <col min="5" max="5" width="13.33203125" style="76" customWidth="1"/>
    <col min="6" max="6" width="15.5" style="38" customWidth="1"/>
    <col min="7" max="16384" width="9.1640625" style="38"/>
  </cols>
  <sheetData>
    <row r="1" spans="1:9" s="31" customFormat="1">
      <c r="A1" s="30" t="s">
        <v>116</v>
      </c>
      <c r="B1" s="32"/>
      <c r="C1" s="32"/>
      <c r="D1" s="32"/>
      <c r="E1" s="32"/>
    </row>
    <row r="2" spans="1:9" s="31" customFormat="1" ht="12.75" customHeight="1">
      <c r="B2" s="91" t="s">
        <v>126</v>
      </c>
      <c r="C2" s="33"/>
      <c r="D2" s="33"/>
      <c r="E2" s="92" t="s">
        <v>199</v>
      </c>
    </row>
    <row r="3" spans="1:9" s="31" customFormat="1" ht="22.5" customHeight="1">
      <c r="B3" s="91"/>
      <c r="C3" s="34">
        <v>46054</v>
      </c>
      <c r="D3" s="34">
        <v>46082</v>
      </c>
      <c r="E3" s="92"/>
      <c r="F3" s="71" t="s">
        <v>176</v>
      </c>
    </row>
    <row r="4" spans="1:9" s="36" customFormat="1" ht="20.25" customHeight="1">
      <c r="A4" s="77" t="s">
        <v>0</v>
      </c>
      <c r="B4" s="37">
        <v>31.304130770747996</v>
      </c>
      <c r="C4" s="37">
        <v>127.00497975549148</v>
      </c>
      <c r="D4" s="37">
        <v>127.84608104099144</v>
      </c>
      <c r="E4" s="72">
        <f t="shared" ref="E4:E16" si="0">D4/C4*100-100</f>
        <v>0.66225850916967488</v>
      </c>
      <c r="F4" s="72">
        <f t="shared" ref="F4:F16" si="1">((D4-C4)*B4)/C$16</f>
        <v>0.21437007149158263</v>
      </c>
    </row>
    <row r="5" spans="1:9" s="36" customFormat="1" ht="13">
      <c r="A5" s="77" t="s">
        <v>55</v>
      </c>
      <c r="B5" s="37">
        <v>8.3947065365472273</v>
      </c>
      <c r="C5" s="37">
        <v>111.89461958573608</v>
      </c>
      <c r="D5" s="37">
        <v>114.621409414891</v>
      </c>
      <c r="E5" s="72">
        <f t="shared" si="0"/>
        <v>2.4369266719438656</v>
      </c>
      <c r="F5" s="72">
        <f t="shared" si="1"/>
        <v>0.18636801988141241</v>
      </c>
    </row>
    <row r="6" spans="1:9" s="36" customFormat="1" ht="13">
      <c r="A6" s="77" t="s">
        <v>83</v>
      </c>
      <c r="B6" s="37">
        <v>6.460721818470498</v>
      </c>
      <c r="C6" s="37">
        <v>106.94266309125398</v>
      </c>
      <c r="D6" s="37">
        <v>107.49104781798675</v>
      </c>
      <c r="E6" s="72">
        <f t="shared" si="0"/>
        <v>0.51278387023599237</v>
      </c>
      <c r="F6" s="72">
        <f t="shared" si="1"/>
        <v>2.8845667914116465E-2</v>
      </c>
    </row>
    <row r="7" spans="1:9" s="36" customFormat="1" ht="13.5" customHeight="1">
      <c r="A7" s="77" t="s">
        <v>104</v>
      </c>
      <c r="B7" s="37">
        <v>5.2886081197764376</v>
      </c>
      <c r="C7" s="37">
        <v>119.75135197713846</v>
      </c>
      <c r="D7" s="37">
        <v>120.39336901573442</v>
      </c>
      <c r="E7" s="72">
        <f t="shared" si="0"/>
        <v>0.53612508585165131</v>
      </c>
      <c r="F7" s="72">
        <f t="shared" si="1"/>
        <v>2.764408046446068E-2</v>
      </c>
      <c r="I7" s="77"/>
    </row>
    <row r="8" spans="1:9" s="36" customFormat="1" ht="13.5" customHeight="1">
      <c r="A8" s="77" t="s">
        <v>14</v>
      </c>
      <c r="B8" s="37">
        <v>4.900016548039428</v>
      </c>
      <c r="C8" s="37">
        <v>115.28053754244212</v>
      </c>
      <c r="D8" s="37">
        <v>115.8791601513112</v>
      </c>
      <c r="E8" s="72">
        <f t="shared" si="0"/>
        <v>0.5192746508912478</v>
      </c>
      <c r="F8" s="72">
        <f t="shared" si="1"/>
        <v>2.3881679679927752E-2</v>
      </c>
    </row>
    <row r="9" spans="1:9" s="36" customFormat="1" ht="13.5" customHeight="1">
      <c r="A9" s="77" t="s">
        <v>20</v>
      </c>
      <c r="B9" s="37">
        <v>4.3459495819976999</v>
      </c>
      <c r="C9" s="37">
        <v>114.50484922039001</v>
      </c>
      <c r="D9" s="37">
        <v>114.83014784472429</v>
      </c>
      <c r="E9" s="72">
        <f t="shared" si="0"/>
        <v>0.28409157039992294</v>
      </c>
      <c r="F9" s="72">
        <f t="shared" si="1"/>
        <v>1.1510153549467659E-2</v>
      </c>
    </row>
    <row r="10" spans="1:9" s="36" customFormat="1" ht="13.5" customHeight="1">
      <c r="A10" s="77" t="s">
        <v>30</v>
      </c>
      <c r="B10" s="37">
        <v>27.624259296337037</v>
      </c>
      <c r="C10" s="37">
        <v>123.97198173460383</v>
      </c>
      <c r="D10" s="37">
        <v>124.01268516457561</v>
      </c>
      <c r="E10" s="72">
        <f t="shared" si="0"/>
        <v>3.2832765438016054E-2</v>
      </c>
      <c r="F10" s="72">
        <f t="shared" si="1"/>
        <v>9.1545258729965103E-3</v>
      </c>
    </row>
    <row r="11" spans="1:9" s="36" customFormat="1" ht="13">
      <c r="A11" s="77" t="s">
        <v>69</v>
      </c>
      <c r="B11" s="37">
        <v>2.2688956368227204</v>
      </c>
      <c r="C11" s="37">
        <v>95.159576362768163</v>
      </c>
      <c r="D11" s="37">
        <v>95.642528131437118</v>
      </c>
      <c r="E11" s="72">
        <f t="shared" si="0"/>
        <v>0.50751777921733776</v>
      </c>
      <c r="F11" s="72">
        <f t="shared" si="1"/>
        <v>8.9213892341999494E-3</v>
      </c>
    </row>
    <row r="12" spans="1:9" s="36" customFormat="1" ht="13.5" customHeight="1">
      <c r="A12" s="77" t="s">
        <v>79</v>
      </c>
      <c r="B12" s="37">
        <v>1.0808192579877245</v>
      </c>
      <c r="C12" s="37">
        <v>124.4887806610496</v>
      </c>
      <c r="D12" s="37">
        <v>124.63198990577961</v>
      </c>
      <c r="E12" s="72">
        <f t="shared" si="0"/>
        <v>0.11503787246492436</v>
      </c>
      <c r="F12" s="72">
        <f t="shared" si="1"/>
        <v>1.260196692893553E-3</v>
      </c>
    </row>
    <row r="13" spans="1:9" s="36" customFormat="1" ht="13">
      <c r="A13" s="77" t="s">
        <v>65</v>
      </c>
      <c r="B13" s="37">
        <v>2.6548579684021067</v>
      </c>
      <c r="C13" s="37">
        <v>123.54077739645774</v>
      </c>
      <c r="D13" s="37">
        <v>123.59743160871714</v>
      </c>
      <c r="E13" s="72">
        <f t="shared" si="0"/>
        <v>4.585871438835909E-2</v>
      </c>
      <c r="F13" s="72">
        <f t="shared" si="1"/>
        <v>1.2245815279516758E-3</v>
      </c>
    </row>
    <row r="14" spans="1:9" s="36" customFormat="1" ht="13">
      <c r="A14" s="78" t="s">
        <v>130</v>
      </c>
      <c r="B14" s="37">
        <v>1.4238415288433024</v>
      </c>
      <c r="C14" s="37">
        <v>102.75700558382567</v>
      </c>
      <c r="D14" s="37">
        <v>102.78855865530441</v>
      </c>
      <c r="E14" s="72">
        <f t="shared" si="0"/>
        <v>3.0706491785608137E-2</v>
      </c>
      <c r="F14" s="72">
        <f t="shared" si="1"/>
        <v>3.6577793514916049E-4</v>
      </c>
      <c r="I14" s="77"/>
    </row>
    <row r="15" spans="1:9" s="36" customFormat="1" ht="13.5" customHeight="1">
      <c r="A15" s="77" t="s">
        <v>76</v>
      </c>
      <c r="B15" s="37">
        <v>4.2531929360277863</v>
      </c>
      <c r="C15" s="37">
        <v>171.92532852143665</v>
      </c>
      <c r="D15" s="37">
        <v>171.92532852143665</v>
      </c>
      <c r="E15" s="72">
        <f t="shared" si="0"/>
        <v>0</v>
      </c>
      <c r="F15" s="72">
        <f t="shared" si="1"/>
        <v>0</v>
      </c>
      <c r="I15" s="77"/>
    </row>
    <row r="16" spans="1:9" ht="13.5" customHeight="1">
      <c r="A16" s="3" t="s">
        <v>108</v>
      </c>
      <c r="B16" s="35">
        <v>99.999999999999972</v>
      </c>
      <c r="C16" s="35">
        <v>122.82472291739123</v>
      </c>
      <c r="D16" s="35">
        <v>123.45548454611207</v>
      </c>
      <c r="E16" s="73">
        <f t="shared" si="0"/>
        <v>0.51354614424417377</v>
      </c>
      <c r="F16" s="73">
        <f t="shared" si="1"/>
        <v>0.51354614424416933</v>
      </c>
      <c r="H16" s="79"/>
    </row>
    <row r="17" spans="1:5">
      <c r="A17" s="46"/>
      <c r="B17" s="47"/>
      <c r="C17" s="47"/>
      <c r="D17" s="47"/>
      <c r="E17" s="74"/>
    </row>
    <row r="18" spans="1:5">
      <c r="E18" s="74"/>
    </row>
    <row r="19" spans="1:5">
      <c r="B19" s="38"/>
      <c r="C19" s="38"/>
      <c r="D19" s="38"/>
      <c r="E19" s="75"/>
    </row>
    <row r="20" spans="1:5">
      <c r="B20" s="38"/>
      <c r="C20" s="38"/>
      <c r="D20" s="38"/>
      <c r="E20" s="75"/>
    </row>
    <row r="21" spans="1:5">
      <c r="B21" s="38"/>
      <c r="C21" s="38"/>
      <c r="D21" s="38"/>
      <c r="E21" s="75"/>
    </row>
    <row r="22" spans="1:5">
      <c r="B22" s="38"/>
      <c r="C22" s="38"/>
      <c r="D22" s="38"/>
      <c r="E22" s="75"/>
    </row>
    <row r="23" spans="1:5">
      <c r="B23" s="38"/>
      <c r="C23" s="38"/>
      <c r="D23" s="38"/>
      <c r="E23" s="75"/>
    </row>
    <row r="24" spans="1:5">
      <c r="B24" s="38"/>
      <c r="C24" s="38"/>
      <c r="D24" s="38"/>
      <c r="E24" s="75"/>
    </row>
    <row r="25" spans="1:5">
      <c r="B25" s="38"/>
      <c r="C25" s="38"/>
      <c r="D25" s="38"/>
      <c r="E25" s="75"/>
    </row>
    <row r="26" spans="1:5">
      <c r="B26" s="38"/>
      <c r="C26" s="38"/>
      <c r="D26" s="38"/>
      <c r="E26" s="75"/>
    </row>
    <row r="27" spans="1:5">
      <c r="B27" s="38"/>
      <c r="C27" s="38"/>
      <c r="D27" s="38"/>
      <c r="E27" s="74"/>
    </row>
    <row r="28" spans="1:5">
      <c r="B28" s="38"/>
      <c r="C28" s="38"/>
      <c r="D28" s="38"/>
      <c r="E28" s="75"/>
    </row>
    <row r="29" spans="1:5">
      <c r="B29" s="38"/>
      <c r="C29" s="38"/>
      <c r="D29" s="38"/>
      <c r="E29" s="75"/>
    </row>
    <row r="30" spans="1:5">
      <c r="B30" s="38"/>
      <c r="C30" s="38"/>
      <c r="D30" s="38"/>
      <c r="E30" s="74"/>
    </row>
    <row r="31" spans="1:5">
      <c r="B31" s="38"/>
      <c r="C31" s="38"/>
      <c r="D31" s="38"/>
      <c r="E31" s="74"/>
    </row>
    <row r="32" spans="1:5">
      <c r="B32" s="38"/>
      <c r="C32" s="38"/>
      <c r="D32" s="38"/>
      <c r="E32" s="75"/>
    </row>
    <row r="33" spans="2:5">
      <c r="B33" s="38"/>
      <c r="C33" s="38"/>
      <c r="D33" s="38"/>
      <c r="E33" s="75"/>
    </row>
    <row r="34" spans="2:5">
      <c r="B34" s="38"/>
      <c r="C34" s="38"/>
      <c r="D34" s="38"/>
      <c r="E34" s="75"/>
    </row>
    <row r="35" spans="2:5">
      <c r="B35" s="38"/>
      <c r="C35" s="38"/>
      <c r="D35" s="38"/>
      <c r="E35" s="74"/>
    </row>
    <row r="36" spans="2:5">
      <c r="B36" s="38"/>
      <c r="C36" s="38"/>
      <c r="D36" s="38"/>
      <c r="E36" s="75"/>
    </row>
    <row r="37" spans="2:5">
      <c r="B37" s="38"/>
      <c r="C37" s="38"/>
      <c r="D37" s="38"/>
      <c r="E37" s="74"/>
    </row>
    <row r="38" spans="2:5">
      <c r="B38" s="38"/>
      <c r="C38" s="38"/>
      <c r="D38" s="38"/>
      <c r="E38" s="74"/>
    </row>
    <row r="39" spans="2:5">
      <c r="B39" s="38"/>
      <c r="C39" s="38"/>
      <c r="D39" s="38"/>
      <c r="E39" s="75"/>
    </row>
    <row r="40" spans="2:5">
      <c r="B40" s="38"/>
      <c r="C40" s="38"/>
      <c r="D40" s="38"/>
      <c r="E40" s="75"/>
    </row>
    <row r="41" spans="2:5">
      <c r="B41" s="38"/>
      <c r="C41" s="38"/>
      <c r="D41" s="38"/>
      <c r="E41" s="75"/>
    </row>
    <row r="42" spans="2:5">
      <c r="B42" s="38"/>
      <c r="C42" s="38"/>
      <c r="D42" s="38"/>
      <c r="E42" s="75"/>
    </row>
    <row r="43" spans="2:5">
      <c r="B43" s="38"/>
      <c r="C43" s="38"/>
      <c r="D43" s="38"/>
      <c r="E43" s="75"/>
    </row>
    <row r="44" spans="2:5">
      <c r="B44" s="38"/>
      <c r="C44" s="38"/>
      <c r="D44" s="38"/>
      <c r="E44" s="74"/>
    </row>
    <row r="45" spans="2:5">
      <c r="B45" s="38"/>
      <c r="C45" s="38"/>
      <c r="D45" s="38"/>
      <c r="E45" s="75"/>
    </row>
    <row r="46" spans="2:5">
      <c r="B46" s="38"/>
      <c r="C46" s="38"/>
      <c r="D46" s="38"/>
      <c r="E46" s="75"/>
    </row>
    <row r="47" spans="2:5">
      <c r="B47" s="38"/>
      <c r="C47" s="38"/>
      <c r="D47" s="38"/>
      <c r="E47" s="74"/>
    </row>
    <row r="48" spans="2:5">
      <c r="B48" s="38"/>
      <c r="C48" s="38"/>
      <c r="D48" s="38"/>
      <c r="E48" s="74"/>
    </row>
    <row r="49" spans="2:5">
      <c r="B49" s="38"/>
      <c r="C49" s="38"/>
      <c r="D49" s="38"/>
      <c r="E49" s="75"/>
    </row>
    <row r="50" spans="2:5">
      <c r="B50" s="38"/>
      <c r="C50" s="38"/>
      <c r="D50" s="38"/>
      <c r="E50" s="74"/>
    </row>
    <row r="51" spans="2:5">
      <c r="B51" s="38"/>
      <c r="C51" s="38"/>
      <c r="D51" s="38"/>
      <c r="E51" s="75"/>
    </row>
    <row r="52" spans="2:5">
      <c r="B52" s="38"/>
      <c r="C52" s="38"/>
      <c r="D52" s="38"/>
      <c r="E52" s="74"/>
    </row>
    <row r="53" spans="2:5">
      <c r="B53" s="38"/>
      <c r="C53" s="38"/>
      <c r="D53" s="38"/>
      <c r="E53" s="75"/>
    </row>
    <row r="54" spans="2:5">
      <c r="B54" s="38"/>
      <c r="C54" s="38"/>
      <c r="D54" s="38"/>
    </row>
    <row r="55" spans="2:5">
      <c r="B55" s="38"/>
      <c r="C55" s="38"/>
      <c r="D55" s="38"/>
    </row>
  </sheetData>
  <mergeCells count="2">
    <mergeCell ref="B2:B3"/>
    <mergeCell ref="E2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E4A19-7F24-498E-BE24-8F4054A00325}">
  <dimension ref="A1:I55"/>
  <sheetViews>
    <sheetView workbookViewId="0">
      <selection activeCell="J15" sqref="J15"/>
    </sheetView>
  </sheetViews>
  <sheetFormatPr baseColWidth="10" defaultColWidth="9.1640625" defaultRowHeight="12"/>
  <cols>
    <col min="1" max="1" width="29.5" style="38" customWidth="1"/>
    <col min="2" max="2" width="7.5" style="48" customWidth="1"/>
    <col min="3" max="4" width="7.1640625" style="48" customWidth="1"/>
    <col min="5" max="5" width="13.33203125" style="76" customWidth="1"/>
    <col min="6" max="6" width="15.5" style="38" customWidth="1"/>
    <col min="7" max="16384" width="9.1640625" style="38"/>
  </cols>
  <sheetData>
    <row r="1" spans="1:9" s="31" customFormat="1">
      <c r="A1" s="30" t="s">
        <v>116</v>
      </c>
      <c r="B1" s="32"/>
      <c r="C1" s="32"/>
      <c r="D1" s="32"/>
      <c r="E1" s="32"/>
    </row>
    <row r="2" spans="1:9" s="31" customFormat="1" ht="12.75" customHeight="1">
      <c r="B2" s="91" t="s">
        <v>126</v>
      </c>
      <c r="C2" s="33"/>
      <c r="D2" s="33"/>
      <c r="E2" s="92" t="s">
        <v>200</v>
      </c>
    </row>
    <row r="3" spans="1:9" s="31" customFormat="1" ht="22.5" customHeight="1">
      <c r="B3" s="91"/>
      <c r="C3" s="34">
        <v>45717</v>
      </c>
      <c r="D3" s="34">
        <v>46082</v>
      </c>
      <c r="E3" s="92"/>
      <c r="F3" s="71" t="s">
        <v>176</v>
      </c>
    </row>
    <row r="4" spans="1:9" s="36" customFormat="1" ht="20.25" customHeight="1">
      <c r="A4" s="77" t="s">
        <v>30</v>
      </c>
      <c r="B4" s="37">
        <v>27.624259296337037</v>
      </c>
      <c r="C4" s="37">
        <v>120.55229403614379</v>
      </c>
      <c r="D4" s="37">
        <v>124.01268516457561</v>
      </c>
      <c r="E4" s="72">
        <f t="shared" ref="E4:E16" si="0">D4/C4*100-100</f>
        <v>2.8704481786089815</v>
      </c>
      <c r="F4" s="72">
        <f t="shared" ref="F4:F16" si="1">((D4-C4)*B4)/C$16</f>
        <v>0.78436150861519094</v>
      </c>
    </row>
    <row r="5" spans="1:9" s="36" customFormat="1" ht="13">
      <c r="A5" s="77" t="s">
        <v>55</v>
      </c>
      <c r="B5" s="37">
        <v>8.3947065365472273</v>
      </c>
      <c r="C5" s="37">
        <v>111.23705294341514</v>
      </c>
      <c r="D5" s="37">
        <v>114.621409414891</v>
      </c>
      <c r="E5" s="72">
        <f t="shared" si="0"/>
        <v>3.0424722535551609</v>
      </c>
      <c r="F5" s="72">
        <f t="shared" si="1"/>
        <v>0.23312135600455258</v>
      </c>
    </row>
    <row r="6" spans="1:9" s="36" customFormat="1" ht="13">
      <c r="A6" s="77" t="s">
        <v>76</v>
      </c>
      <c r="B6" s="37">
        <v>4.2531929360277863</v>
      </c>
      <c r="C6" s="37">
        <v>168.2555618703295</v>
      </c>
      <c r="D6" s="37">
        <v>171.92532852143665</v>
      </c>
      <c r="E6" s="72">
        <f t="shared" si="0"/>
        <v>2.1810670686389244</v>
      </c>
      <c r="F6" s="72">
        <f t="shared" si="1"/>
        <v>0.12807193611021145</v>
      </c>
    </row>
    <row r="7" spans="1:9" s="36" customFormat="1" ht="13.5" customHeight="1">
      <c r="A7" s="77" t="s">
        <v>14</v>
      </c>
      <c r="B7" s="37">
        <v>4.900016548039428</v>
      </c>
      <c r="C7" s="37">
        <v>112.89148881487959</v>
      </c>
      <c r="D7" s="37">
        <v>115.8791601513112</v>
      </c>
      <c r="E7" s="72">
        <f t="shared" si="0"/>
        <v>2.6464983036327965</v>
      </c>
      <c r="F7" s="72">
        <f t="shared" si="1"/>
        <v>0.12012428302830587</v>
      </c>
      <c r="I7" s="77"/>
    </row>
    <row r="8" spans="1:9" s="36" customFormat="1" ht="13.5" customHeight="1">
      <c r="A8" s="77" t="s">
        <v>83</v>
      </c>
      <c r="B8" s="37">
        <v>6.460721818470498</v>
      </c>
      <c r="C8" s="37">
        <v>105.75836889666314</v>
      </c>
      <c r="D8" s="37">
        <v>107.49104781798675</v>
      </c>
      <c r="E8" s="72">
        <f t="shared" si="0"/>
        <v>1.638337409511891</v>
      </c>
      <c r="F8" s="72">
        <f t="shared" si="1"/>
        <v>9.1854317646807446E-2</v>
      </c>
    </row>
    <row r="9" spans="1:9" s="36" customFormat="1" ht="13.5" customHeight="1">
      <c r="A9" s="77" t="s">
        <v>20</v>
      </c>
      <c r="B9" s="37">
        <v>4.3459495819976999</v>
      </c>
      <c r="C9" s="37">
        <v>112.68567497185818</v>
      </c>
      <c r="D9" s="37">
        <v>114.83014784472429</v>
      </c>
      <c r="E9" s="72">
        <f t="shared" si="0"/>
        <v>1.9030572194750306</v>
      </c>
      <c r="F9" s="72">
        <f t="shared" si="1"/>
        <v>7.6472569336180546E-2</v>
      </c>
    </row>
    <row r="10" spans="1:9" s="36" customFormat="1" ht="13.5" customHeight="1">
      <c r="A10" s="77" t="s">
        <v>79</v>
      </c>
      <c r="B10" s="37">
        <v>1.0808192579877245</v>
      </c>
      <c r="C10" s="37">
        <v>122.35127868247636</v>
      </c>
      <c r="D10" s="37">
        <v>124.63198990577961</v>
      </c>
      <c r="E10" s="72">
        <f t="shared" si="0"/>
        <v>1.8640681551208758</v>
      </c>
      <c r="F10" s="72">
        <f t="shared" si="1"/>
        <v>2.0226643286206613E-2</v>
      </c>
    </row>
    <row r="11" spans="1:9" s="36" customFormat="1" ht="13">
      <c r="A11" s="77" t="s">
        <v>104</v>
      </c>
      <c r="B11" s="37">
        <v>5.2886081197764376</v>
      </c>
      <c r="C11" s="37">
        <v>120.02357835628614</v>
      </c>
      <c r="D11" s="37">
        <v>120.39336901573442</v>
      </c>
      <c r="E11" s="72">
        <f t="shared" si="0"/>
        <v>0.30809834576884043</v>
      </c>
      <c r="F11" s="72">
        <f t="shared" si="1"/>
        <v>1.604714459513432E-2</v>
      </c>
    </row>
    <row r="12" spans="1:9" s="36" customFormat="1" ht="13.5" customHeight="1">
      <c r="A12" s="77" t="s">
        <v>69</v>
      </c>
      <c r="B12" s="37">
        <v>2.2688956368227204</v>
      </c>
      <c r="C12" s="37">
        <v>94.792233602088061</v>
      </c>
      <c r="D12" s="37">
        <v>95.642528131437118</v>
      </c>
      <c r="E12" s="72">
        <f t="shared" si="0"/>
        <v>0.89700864410302472</v>
      </c>
      <c r="F12" s="72">
        <f t="shared" si="1"/>
        <v>1.5830125072699926E-2</v>
      </c>
    </row>
    <row r="13" spans="1:9" s="36" customFormat="1" ht="13">
      <c r="A13" s="77" t="s">
        <v>130</v>
      </c>
      <c r="B13" s="37">
        <v>1.4238415288433024</v>
      </c>
      <c r="C13" s="37">
        <v>101.51279692083287</v>
      </c>
      <c r="D13" s="37">
        <v>102.78855865530441</v>
      </c>
      <c r="E13" s="72">
        <f t="shared" si="0"/>
        <v>1.2567496642482183</v>
      </c>
      <c r="F13" s="72">
        <f t="shared" si="1"/>
        <v>1.490498930570368E-2</v>
      </c>
    </row>
    <row r="14" spans="1:9" s="36" customFormat="1" ht="13">
      <c r="A14" s="78" t="s">
        <v>65</v>
      </c>
      <c r="B14" s="37">
        <v>2.6548579684021067</v>
      </c>
      <c r="C14" s="37">
        <v>122.91478305991227</v>
      </c>
      <c r="D14" s="37">
        <v>123.59743160871714</v>
      </c>
      <c r="E14" s="72">
        <f t="shared" si="0"/>
        <v>0.55538360139490806</v>
      </c>
      <c r="F14" s="72">
        <f t="shared" si="1"/>
        <v>1.4870956542942668E-2</v>
      </c>
      <c r="I14" s="77"/>
    </row>
    <row r="15" spans="1:9" s="36" customFormat="1" ht="13.5" customHeight="1">
      <c r="A15" s="77" t="s">
        <v>0</v>
      </c>
      <c r="B15" s="37">
        <v>31.304130770747996</v>
      </c>
      <c r="C15" s="37">
        <v>128.68529361937851</v>
      </c>
      <c r="D15" s="37">
        <v>127.84608104099144</v>
      </c>
      <c r="E15" s="72">
        <f t="shared" si="0"/>
        <v>-0.65214334504241833</v>
      </c>
      <c r="F15" s="72">
        <f t="shared" si="1"/>
        <v>-0.21556292852238917</v>
      </c>
      <c r="I15" s="77"/>
    </row>
    <row r="16" spans="1:9" ht="13.5" customHeight="1">
      <c r="A16" s="3" t="s">
        <v>108</v>
      </c>
      <c r="B16" s="35">
        <v>99.999999999999972</v>
      </c>
      <c r="C16" s="35">
        <v>121.87077100113281</v>
      </c>
      <c r="D16" s="35">
        <v>123.45548454611207</v>
      </c>
      <c r="E16" s="73">
        <f t="shared" si="0"/>
        <v>1.3003229010215591</v>
      </c>
      <c r="F16" s="73">
        <f t="shared" si="1"/>
        <v>1.3003229010215545</v>
      </c>
      <c r="H16" s="79"/>
    </row>
    <row r="17" spans="1:5">
      <c r="A17" s="46"/>
      <c r="B17" s="47"/>
      <c r="C17" s="47"/>
      <c r="D17" s="47"/>
      <c r="E17" s="74"/>
    </row>
    <row r="18" spans="1:5">
      <c r="E18" s="74"/>
    </row>
    <row r="19" spans="1:5">
      <c r="B19" s="38"/>
      <c r="C19" s="38"/>
      <c r="D19" s="38"/>
      <c r="E19" s="75"/>
    </row>
    <row r="20" spans="1:5">
      <c r="B20" s="38"/>
      <c r="C20" s="38"/>
      <c r="D20" s="38"/>
      <c r="E20" s="75"/>
    </row>
    <row r="21" spans="1:5">
      <c r="B21" s="38"/>
      <c r="C21" s="38"/>
      <c r="D21" s="38"/>
      <c r="E21" s="75"/>
    </row>
    <row r="22" spans="1:5">
      <c r="B22" s="38"/>
      <c r="C22" s="38"/>
      <c r="D22" s="38"/>
      <c r="E22" s="75"/>
    </row>
    <row r="23" spans="1:5">
      <c r="B23" s="38"/>
      <c r="C23" s="38"/>
      <c r="D23" s="38"/>
      <c r="E23" s="75"/>
    </row>
    <row r="24" spans="1:5">
      <c r="B24" s="38"/>
      <c r="C24" s="38"/>
      <c r="D24" s="38"/>
      <c r="E24" s="75"/>
    </row>
    <row r="25" spans="1:5">
      <c r="B25" s="38"/>
      <c r="C25" s="38"/>
      <c r="D25" s="38"/>
      <c r="E25" s="75"/>
    </row>
    <row r="26" spans="1:5">
      <c r="B26" s="38"/>
      <c r="C26" s="38"/>
      <c r="D26" s="38"/>
      <c r="E26" s="75"/>
    </row>
    <row r="27" spans="1:5">
      <c r="B27" s="38"/>
      <c r="C27" s="38"/>
      <c r="D27" s="38"/>
      <c r="E27" s="74"/>
    </row>
    <row r="28" spans="1:5">
      <c r="B28" s="38"/>
      <c r="C28" s="38"/>
      <c r="D28" s="38"/>
      <c r="E28" s="75"/>
    </row>
    <row r="29" spans="1:5">
      <c r="B29" s="38"/>
      <c r="C29" s="38"/>
      <c r="D29" s="38"/>
      <c r="E29" s="75"/>
    </row>
    <row r="30" spans="1:5">
      <c r="B30" s="38"/>
      <c r="C30" s="38"/>
      <c r="D30" s="38"/>
      <c r="E30" s="74"/>
    </row>
    <row r="31" spans="1:5">
      <c r="B31" s="38"/>
      <c r="C31" s="38"/>
      <c r="D31" s="38"/>
      <c r="E31" s="74"/>
    </row>
    <row r="32" spans="1:5">
      <c r="B32" s="38"/>
      <c r="C32" s="38"/>
      <c r="D32" s="38"/>
      <c r="E32" s="75"/>
    </row>
    <row r="33" spans="2:5">
      <c r="B33" s="38"/>
      <c r="C33" s="38"/>
      <c r="D33" s="38"/>
      <c r="E33" s="75"/>
    </row>
    <row r="34" spans="2:5">
      <c r="B34" s="38"/>
      <c r="C34" s="38"/>
      <c r="D34" s="38"/>
      <c r="E34" s="75"/>
    </row>
    <row r="35" spans="2:5">
      <c r="B35" s="38"/>
      <c r="C35" s="38"/>
      <c r="D35" s="38"/>
      <c r="E35" s="74"/>
    </row>
    <row r="36" spans="2:5">
      <c r="B36" s="38"/>
      <c r="C36" s="38"/>
      <c r="D36" s="38"/>
      <c r="E36" s="75"/>
    </row>
    <row r="37" spans="2:5">
      <c r="B37" s="38"/>
      <c r="C37" s="38"/>
      <c r="D37" s="38"/>
      <c r="E37" s="74"/>
    </row>
    <row r="38" spans="2:5">
      <c r="B38" s="38"/>
      <c r="C38" s="38"/>
      <c r="D38" s="38"/>
      <c r="E38" s="74"/>
    </row>
    <row r="39" spans="2:5">
      <c r="B39" s="38"/>
      <c r="C39" s="38"/>
      <c r="D39" s="38"/>
      <c r="E39" s="75"/>
    </row>
    <row r="40" spans="2:5">
      <c r="B40" s="38"/>
      <c r="C40" s="38"/>
      <c r="D40" s="38"/>
      <c r="E40" s="75"/>
    </row>
    <row r="41" spans="2:5">
      <c r="B41" s="38"/>
      <c r="C41" s="38"/>
      <c r="D41" s="38"/>
      <c r="E41" s="75"/>
    </row>
    <row r="42" spans="2:5">
      <c r="B42" s="38"/>
      <c r="C42" s="38"/>
      <c r="D42" s="38"/>
      <c r="E42" s="75"/>
    </row>
    <row r="43" spans="2:5">
      <c r="B43" s="38"/>
      <c r="C43" s="38"/>
      <c r="D43" s="38"/>
      <c r="E43" s="75"/>
    </row>
    <row r="44" spans="2:5">
      <c r="B44" s="38"/>
      <c r="C44" s="38"/>
      <c r="D44" s="38"/>
      <c r="E44" s="74"/>
    </row>
    <row r="45" spans="2:5">
      <c r="B45" s="38"/>
      <c r="C45" s="38"/>
      <c r="D45" s="38"/>
      <c r="E45" s="75"/>
    </row>
    <row r="46" spans="2:5">
      <c r="B46" s="38"/>
      <c r="C46" s="38"/>
      <c r="D46" s="38"/>
      <c r="E46" s="75"/>
    </row>
    <row r="47" spans="2:5">
      <c r="B47" s="38"/>
      <c r="C47" s="38"/>
      <c r="D47" s="38"/>
      <c r="E47" s="74"/>
    </row>
    <row r="48" spans="2:5">
      <c r="B48" s="38"/>
      <c r="C48" s="38"/>
      <c r="D48" s="38"/>
      <c r="E48" s="74"/>
    </row>
    <row r="49" spans="2:5">
      <c r="B49" s="38"/>
      <c r="C49" s="38"/>
      <c r="D49" s="38"/>
      <c r="E49" s="75"/>
    </row>
    <row r="50" spans="2:5">
      <c r="B50" s="38"/>
      <c r="C50" s="38"/>
      <c r="D50" s="38"/>
      <c r="E50" s="74"/>
    </row>
    <row r="51" spans="2:5">
      <c r="B51" s="38"/>
      <c r="C51" s="38"/>
      <c r="D51" s="38"/>
      <c r="E51" s="75"/>
    </row>
    <row r="52" spans="2:5">
      <c r="B52" s="38"/>
      <c r="C52" s="38"/>
      <c r="D52" s="38"/>
      <c r="E52" s="74"/>
    </row>
    <row r="53" spans="2:5">
      <c r="B53" s="38"/>
      <c r="C53" s="38"/>
      <c r="D53" s="38"/>
      <c r="E53" s="75"/>
    </row>
    <row r="54" spans="2:5">
      <c r="B54" s="38"/>
      <c r="C54" s="38"/>
      <c r="D54" s="38"/>
    </row>
    <row r="55" spans="2:5">
      <c r="B55" s="38"/>
      <c r="C55" s="38"/>
      <c r="D55" s="38"/>
    </row>
  </sheetData>
  <mergeCells count="2">
    <mergeCell ref="B2:B3"/>
    <mergeCell ref="E2:E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40887-2F3C-4EDD-9FD6-6C9234C72C36}">
  <dimension ref="D6:Q7"/>
  <sheetViews>
    <sheetView workbookViewId="0">
      <selection activeCell="O15" sqref="O15"/>
    </sheetView>
  </sheetViews>
  <sheetFormatPr baseColWidth="10" defaultColWidth="8.83203125" defaultRowHeight="15"/>
  <sheetData>
    <row r="6" spans="4:17" ht="16">
      <c r="D6" s="83" t="s">
        <v>193</v>
      </c>
      <c r="E6" s="81">
        <v>45717</v>
      </c>
      <c r="F6" s="81">
        <v>45748</v>
      </c>
      <c r="G6" s="81">
        <v>45778</v>
      </c>
      <c r="H6" s="81">
        <v>45809</v>
      </c>
      <c r="I6" s="81">
        <v>45839</v>
      </c>
      <c r="J6" s="81">
        <v>45870</v>
      </c>
      <c r="K6" s="81">
        <v>45901</v>
      </c>
      <c r="L6" s="81">
        <v>45931</v>
      </c>
      <c r="M6" s="81">
        <v>45962</v>
      </c>
      <c r="N6" s="81">
        <v>45992</v>
      </c>
      <c r="O6" s="81">
        <v>46023</v>
      </c>
      <c r="P6" s="81">
        <v>46054</v>
      </c>
      <c r="Q6" s="81">
        <v>46082</v>
      </c>
    </row>
    <row r="7" spans="4:17" ht="16">
      <c r="D7" s="83" t="s">
        <v>194</v>
      </c>
      <c r="E7" s="82">
        <v>0.1172021995115955</v>
      </c>
      <c r="F7" s="82">
        <v>0.20579532522930322</v>
      </c>
      <c r="G7" s="82">
        <v>-0.29908903210975796</v>
      </c>
      <c r="H7" s="82">
        <v>-0.22060439481739991</v>
      </c>
      <c r="I7" s="82">
        <v>0.26535879842175802</v>
      </c>
      <c r="J7" s="82">
        <v>5.1318057846287957E-3</v>
      </c>
      <c r="K7" s="82">
        <v>-3.9736244900495876E-2</v>
      </c>
      <c r="L7" s="82">
        <v>0.34022529823415937</v>
      </c>
      <c r="M7" s="82">
        <v>0.16398836281841511</v>
      </c>
      <c r="N7" s="82">
        <v>9.6525710923600627E-3</v>
      </c>
      <c r="O7" s="82">
        <v>0.24237101954251727</v>
      </c>
      <c r="P7" s="82">
        <v>0.1089433695751012</v>
      </c>
      <c r="Q7" s="82">
        <v>0.51354614424417377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CPI 1 </vt:lpstr>
      <vt:lpstr>CPI 2 REBASED </vt:lpstr>
      <vt:lpstr>CPI 3</vt:lpstr>
      <vt:lpstr>Provincial CPIs</vt:lpstr>
      <vt:lpstr>Provincial Month on Month</vt:lpstr>
      <vt:lpstr>Provincial Year on Year</vt:lpstr>
      <vt:lpstr>Monthly Contributions</vt:lpstr>
      <vt:lpstr>Yearly Contributions</vt:lpstr>
      <vt:lpstr>Graph</vt:lpstr>
      <vt:lpstr>Sheet2</vt:lpstr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chikadaya</dc:creator>
  <cp:lastModifiedBy>Isabel Tawonameso</cp:lastModifiedBy>
  <cp:lastPrinted>2020-04-08T13:11:29Z</cp:lastPrinted>
  <dcterms:created xsi:type="dcterms:W3CDTF">2012-12-18T14:30:56Z</dcterms:created>
  <dcterms:modified xsi:type="dcterms:W3CDTF">2026-04-07T14:15:51Z</dcterms:modified>
</cp:coreProperties>
</file>