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60" documentId="8_{EDBCA7A3-71A8-4717-B6A8-4AB546B092FB}" xr6:coauthVersionLast="47" xr6:coauthVersionMax="47" xr10:uidLastSave="{6CABAC5E-ADB3-43FA-8FAD-57106F946475}"/>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67" i="21" l="1"/>
  <c r="S167" i="21"/>
  <c r="R167" i="21"/>
  <c r="Q167" i="21"/>
  <c r="P167" i="21"/>
  <c r="O167" i="21"/>
  <c r="N167" i="21"/>
  <c r="M167" i="21"/>
  <c r="L167" i="21"/>
  <c r="J167" i="21"/>
  <c r="I167" i="21"/>
  <c r="G167" i="21"/>
  <c r="H167" i="21" s="1"/>
  <c r="F167" i="21"/>
  <c r="E167" i="2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67" i="21" l="1"/>
  <c r="U167" i="21" s="1"/>
  <c r="W167" i="21" s="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<sst xmlns="http://schemas.openxmlformats.org/spreadsheetml/2006/main" count="8749" uniqueCount="1794">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</sst>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5">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6" fontId="236" fillId="0" borderId="94" xfId="623"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5">
          <cell r="LK155">
            <v>89361843845.719025</v>
          </cell>
          <cell r="LP155">
            <v>7964262609.8155727</v>
          </cell>
          <cell r="LQ155">
            <v>48753503197.378532</v>
          </cell>
          <cell r="LT155">
            <v>43910705.009999998</v>
          </cell>
          <cell r="LV155">
            <v>764139461.6584065</v>
          </cell>
          <cell r="LZ155">
            <v>172925323.770711</v>
          </cell>
          <cell r="MA155">
            <v>3784754892.9607897</v>
          </cell>
          <cell r="MB155">
            <v>12064893125.663422</v>
          </cell>
          <cell r="MC155">
            <v>113458852.08312067</v>
          </cell>
          <cell r="MD155">
            <v>3904334351.4078445</v>
          </cell>
          <cell r="ME155">
            <v>0</v>
          </cell>
          <cell r="MG155">
            <v>2650186225.5916767</v>
          </cell>
          <cell r="ML155">
            <v>313291607.20004755</v>
          </cell>
          <cell r="MM155">
            <v>1820999776.9669199</v>
          </cell>
          <cell r="MP155">
            <v>0</v>
          </cell>
          <cell r="MR155">
            <v>0</v>
          </cell>
          <cell r="MV155">
            <v>0</v>
          </cell>
          <cell r="MW155">
            <v>0</v>
          </cell>
          <cell r="MX155">
            <v>0</v>
          </cell>
          <cell r="MY155">
            <v>0</v>
          </cell>
          <cell r="MZ155">
            <v>778.38</v>
          </cell>
          <cell r="NA155">
            <v>0</v>
          </cell>
          <cell r="NC155">
            <v>11150269756.192019</v>
          </cell>
          <cell r="NH155">
            <v>137000727.15943894</v>
          </cell>
          <cell r="NI155">
            <v>6951161969.5931368</v>
          </cell>
          <cell r="NL155">
            <v>0</v>
          </cell>
          <cell r="NN155">
            <v>146200251.32493582</v>
          </cell>
          <cell r="NR155">
            <v>286084028.75782698</v>
          </cell>
          <cell r="NS155">
            <v>360854900.71906972</v>
          </cell>
          <cell r="NT155">
            <v>17045951.773677997</v>
          </cell>
          <cell r="NU155">
            <v>23719187.420371</v>
          </cell>
          <cell r="NV155">
            <v>1774379780.4568756</v>
          </cell>
          <cell r="NW155">
            <v>0</v>
          </cell>
          <cell r="NY155">
            <v>0</v>
          </cell>
          <cell r="OU155">
            <v>48394169.364521891</v>
          </cell>
          <cell r="PE155">
            <v>1567091075.0907094</v>
          </cell>
          <cell r="PQ155">
            <v>291683718.74510705</v>
          </cell>
          <cell r="PY155">
            <v>0</v>
          </cell>
          <cell r="QC155">
            <v>14547664502.680571</v>
          </cell>
          <cell r="RC155">
            <v>0</v>
          </cell>
          <cell r="RK155">
            <v>22203918.073899966</v>
          </cell>
          <cell r="SC155">
            <v>9054801737.605299</v>
          </cell>
          <cell r="TE155">
            <v>13437865400.476387</v>
          </cell>
          <cell r="TT155">
            <v>36436896512.179176</v>
          </cell>
        </row>
      </sheetData>
      <sheetData sheetId="17">
        <row r="164">
          <cell r="W164">
            <v>178568.90086354487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02">
        <v>2009</v>
      </c>
      <c r="D7" s="1803"/>
      <c r="E7" s="1803"/>
      <c r="F7" s="1803"/>
      <c r="G7" s="1803"/>
      <c r="H7" s="1803"/>
      <c r="I7" s="1803"/>
      <c r="J7" s="1803"/>
      <c r="K7" s="1803"/>
      <c r="L7" s="1803"/>
      <c r="M7" s="1803"/>
      <c r="N7" s="1803"/>
      <c r="O7" s="1804">
        <v>2010</v>
      </c>
      <c r="P7" s="1805"/>
      <c r="Q7" s="1805"/>
      <c r="R7" s="1805"/>
      <c r="S7" s="1805"/>
      <c r="T7" s="1805"/>
      <c r="U7" s="1805"/>
      <c r="V7" s="1805"/>
      <c r="W7" s="1805"/>
      <c r="X7" s="1805"/>
      <c r="Y7" s="1805"/>
      <c r="Z7" s="1805"/>
      <c r="AA7" s="1804">
        <v>2011</v>
      </c>
      <c r="AB7" s="1805"/>
      <c r="AC7" s="180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97">
        <v>2013</v>
      </c>
      <c r="BK65" s="179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97">
        <v>2012</v>
      </c>
      <c r="BJ96" s="1798"/>
      <c r="BK96" s="1798"/>
      <c r="BL96" s="1798"/>
      <c r="BM96" s="1798"/>
      <c r="BN96" s="1798"/>
      <c r="BO96" s="1798"/>
      <c r="BP96" s="1798"/>
      <c r="BQ96" s="1798"/>
      <c r="BR96" s="1798"/>
      <c r="BS96" s="1799"/>
      <c r="BT96" s="1800">
        <v>2013</v>
      </c>
      <c r="BU96" s="180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4" t="s">
        <v>1728</v>
      </c>
      <c r="C1" s="1814"/>
      <c r="D1" s="1814"/>
      <c r="E1" s="1814"/>
      <c r="F1" s="1814"/>
      <c r="G1" s="1814"/>
      <c r="H1" s="1814"/>
      <c r="I1" s="1814"/>
      <c r="J1" s="1814"/>
      <c r="K1" s="1814"/>
      <c r="L1" s="1814"/>
      <c r="M1" s="1814"/>
      <c r="N1" s="1814"/>
      <c r="O1" s="1814"/>
      <c r="P1" s="1814"/>
      <c r="Q1" s="1814"/>
      <c r="R1" s="1814"/>
      <c r="S1" s="1814"/>
      <c r="T1" s="181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5" t="s">
        <v>1349</v>
      </c>
      <c r="C3" s="1815"/>
      <c r="D3" s="1815"/>
      <c r="E3" s="1815"/>
      <c r="F3" s="1815"/>
      <c r="G3" s="1815"/>
      <c r="H3" s="1815"/>
      <c r="I3" s="1815"/>
      <c r="J3" s="1815"/>
      <c r="K3" s="1815"/>
      <c r="L3" s="1815"/>
      <c r="M3" s="1815"/>
      <c r="N3" s="1815"/>
      <c r="O3" s="1815"/>
      <c r="P3" s="1815"/>
      <c r="Q3" s="1815"/>
      <c r="R3" s="1815"/>
      <c r="S3" s="1815"/>
      <c r="T3" s="181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6"/>
      <c r="E6" s="1817"/>
      <c r="F6" s="1817"/>
      <c r="G6" s="1818"/>
      <c r="H6" s="1039"/>
      <c r="I6" s="1819"/>
      <c r="J6" s="1820"/>
      <c r="K6" s="1820"/>
      <c r="L6" s="1821"/>
      <c r="M6" s="1042"/>
      <c r="N6" s="1093"/>
      <c r="O6" s="1093"/>
      <c r="P6" s="1046"/>
      <c r="Q6" s="1040"/>
      <c r="R6" s="1040"/>
      <c r="S6" s="1040"/>
      <c r="T6" s="1040"/>
    </row>
    <row r="7" spans="1:24" ht="15" customHeight="1" thickTop="1" thickBot="1">
      <c r="B7" s="1041"/>
      <c r="C7" s="1041"/>
      <c r="D7" s="1040" t="s">
        <v>35</v>
      </c>
      <c r="E7" s="1040"/>
      <c r="F7" s="1040"/>
      <c r="G7" s="1040"/>
      <c r="H7" s="1042"/>
      <c r="I7" s="1822" t="s">
        <v>1694</v>
      </c>
      <c r="J7" s="1823"/>
      <c r="K7" s="1823"/>
      <c r="L7" s="1824"/>
      <c r="M7" s="1823" t="s">
        <v>1695</v>
      </c>
      <c r="N7" s="1823"/>
      <c r="O7" s="1823"/>
      <c r="P7" s="182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4" t="s">
        <v>1729</v>
      </c>
      <c r="E4" s="1814"/>
      <c r="F4" s="1814"/>
      <c r="G4" s="1814"/>
      <c r="H4" s="1814"/>
      <c r="I4" s="1814"/>
      <c r="J4" s="1814"/>
      <c r="K4" s="1814"/>
      <c r="L4" s="1814"/>
      <c r="M4" s="1814"/>
      <c r="N4" s="1814"/>
      <c r="O4" s="1814"/>
      <c r="P4" s="1814"/>
      <c r="Q4" s="1814"/>
      <c r="R4" s="1814"/>
      <c r="S4" s="1814"/>
      <c r="T4" s="1814"/>
      <c r="U4" s="1814"/>
      <c r="V4" s="181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11" t="s">
        <v>38</v>
      </c>
      <c r="F7" s="1812"/>
      <c r="G7" s="1812"/>
      <c r="H7" s="1812"/>
      <c r="I7" s="1812"/>
      <c r="J7" s="1812"/>
      <c r="K7" s="1813"/>
      <c r="L7" s="1087" t="s">
        <v>1694</v>
      </c>
      <c r="M7" s="1087" t="s">
        <v>1169</v>
      </c>
      <c r="N7" s="1811" t="s">
        <v>1166</v>
      </c>
      <c r="O7" s="1812"/>
      <c r="P7" s="18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25" t="s">
        <v>1721</v>
      </c>
      <c r="C1" s="1825"/>
      <c r="D1" s="1825"/>
      <c r="E1" s="1825"/>
      <c r="F1" s="1825"/>
      <c r="G1" s="1825"/>
      <c r="H1" s="1825"/>
      <c r="I1" s="1825"/>
      <c r="J1" s="1825"/>
      <c r="K1" s="1825"/>
      <c r="L1" s="1825"/>
      <c r="M1" s="1825"/>
      <c r="N1" s="1825"/>
      <c r="O1" s="1825"/>
      <c r="P1" s="1825"/>
      <c r="Q1" s="1825"/>
      <c r="R1" s="1825"/>
      <c r="S1" s="1825"/>
      <c r="T1" s="1825"/>
      <c r="U1" s="182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5" t="s">
        <v>1349</v>
      </c>
      <c r="C3" s="1815"/>
      <c r="D3" s="1815"/>
      <c r="E3" s="1815"/>
      <c r="F3" s="1815"/>
      <c r="G3" s="1815"/>
      <c r="H3" s="1815"/>
      <c r="I3" s="1815"/>
      <c r="J3" s="1815"/>
      <c r="K3" s="1815"/>
      <c r="L3" s="1815"/>
      <c r="M3" s="1815"/>
      <c r="N3" s="1815"/>
      <c r="O3" s="1815"/>
      <c r="P3" s="1815"/>
      <c r="Q3" s="1815"/>
      <c r="R3" s="1815"/>
      <c r="S3" s="1815"/>
      <c r="T3" s="1815"/>
      <c r="U3" s="181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6"/>
      <c r="E6" s="1817"/>
      <c r="F6" s="1817"/>
      <c r="G6" s="1818"/>
      <c r="H6" s="1039"/>
      <c r="I6" s="1819"/>
      <c r="J6" s="1820"/>
      <c r="K6" s="1820"/>
      <c r="L6" s="1821"/>
      <c r="M6" s="1040"/>
      <c r="N6" s="1040"/>
      <c r="O6" s="1040"/>
      <c r="P6" s="1040"/>
      <c r="Q6" s="1040"/>
      <c r="R6" s="1040"/>
      <c r="S6" s="1040"/>
      <c r="T6" s="1040"/>
      <c r="U6" s="1040"/>
    </row>
    <row r="7" spans="1:26" ht="15" customHeight="1" thickTop="1" thickBot="1">
      <c r="B7" s="1041"/>
      <c r="C7" s="1041"/>
      <c r="D7" s="1040" t="s">
        <v>35</v>
      </c>
      <c r="E7" s="1040"/>
      <c r="F7" s="1040"/>
      <c r="G7" s="1040"/>
      <c r="H7" s="1042"/>
      <c r="I7" s="1811" t="s">
        <v>1694</v>
      </c>
      <c r="J7" s="1812"/>
      <c r="K7" s="1812"/>
      <c r="L7" s="1813"/>
      <c r="M7" s="1811" t="s">
        <v>1695</v>
      </c>
      <c r="N7" s="1812"/>
      <c r="O7" s="1812"/>
      <c r="P7" s="18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5" t="s">
        <v>1724</v>
      </c>
      <c r="E4" s="1825"/>
      <c r="F4" s="1825"/>
      <c r="G4" s="1825"/>
      <c r="H4" s="1825"/>
      <c r="I4" s="1825"/>
      <c r="J4" s="1825"/>
      <c r="K4" s="1825"/>
      <c r="L4" s="1825"/>
      <c r="M4" s="1825"/>
      <c r="N4" s="1825"/>
      <c r="O4" s="1825"/>
      <c r="P4" s="1825"/>
      <c r="Q4" s="1825"/>
      <c r="R4" s="182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2"/>
      <c r="F7" s="1812"/>
      <c r="G7" s="1812"/>
      <c r="H7" s="1812"/>
      <c r="I7" s="1812"/>
      <c r="J7" s="1813"/>
      <c r="K7" s="1087" t="s">
        <v>1694</v>
      </c>
      <c r="L7" s="1087" t="s">
        <v>1169</v>
      </c>
      <c r="M7" s="1811" t="s">
        <v>1166</v>
      </c>
      <c r="N7" s="1812"/>
      <c r="O7" s="18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25" t="s">
        <v>1725</v>
      </c>
      <c r="C1" s="1825"/>
      <c r="D1" s="1825"/>
      <c r="E1" s="1825"/>
      <c r="F1" s="1825"/>
      <c r="G1" s="1825"/>
      <c r="H1" s="1825"/>
      <c r="I1" s="1825"/>
      <c r="J1" s="1825"/>
      <c r="K1" s="1825"/>
      <c r="L1" s="1825"/>
      <c r="M1" s="1825"/>
      <c r="N1" s="1825"/>
      <c r="O1" s="1825"/>
      <c r="P1" s="1825"/>
      <c r="Q1" s="1825"/>
      <c r="R1" s="1825"/>
      <c r="S1" s="1825"/>
      <c r="T1" s="1825"/>
      <c r="U1" s="182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5" t="s">
        <v>1349</v>
      </c>
      <c r="C3" s="1815"/>
      <c r="D3" s="1815"/>
      <c r="E3" s="1815"/>
      <c r="F3" s="1815"/>
      <c r="G3" s="1815"/>
      <c r="H3" s="1815"/>
      <c r="I3" s="1815"/>
      <c r="J3" s="1815"/>
      <c r="K3" s="1815"/>
      <c r="L3" s="1815"/>
      <c r="M3" s="1815"/>
      <c r="N3" s="1815"/>
      <c r="O3" s="1815"/>
      <c r="P3" s="1815"/>
      <c r="Q3" s="1815"/>
      <c r="R3" s="1815"/>
      <c r="S3" s="1815"/>
      <c r="T3" s="1815"/>
      <c r="U3" s="181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6"/>
      <c r="E6" s="1817"/>
      <c r="F6" s="1817"/>
      <c r="G6" s="1818"/>
      <c r="H6" s="1039"/>
      <c r="I6" s="1819"/>
      <c r="J6" s="1820"/>
      <c r="K6" s="1820"/>
      <c r="L6" s="1821"/>
      <c r="M6" s="1040"/>
      <c r="N6" s="1040"/>
      <c r="O6" s="1040"/>
      <c r="P6" s="1040"/>
      <c r="Q6" s="1040"/>
      <c r="R6" s="1040"/>
      <c r="S6" s="1040"/>
      <c r="T6" s="1040"/>
      <c r="U6" s="1040"/>
    </row>
    <row r="7" spans="1:25" ht="15" customHeight="1" thickTop="1" thickBot="1">
      <c r="B7" s="1041"/>
      <c r="C7" s="1041"/>
      <c r="D7" s="1040" t="s">
        <v>35</v>
      </c>
      <c r="E7" s="1040"/>
      <c r="F7" s="1040"/>
      <c r="G7" s="1040"/>
      <c r="H7" s="1042"/>
      <c r="I7" s="1811" t="s">
        <v>1694</v>
      </c>
      <c r="J7" s="1812"/>
      <c r="K7" s="1812"/>
      <c r="L7" s="1813"/>
      <c r="M7" s="1811" t="s">
        <v>1695</v>
      </c>
      <c r="N7" s="1812"/>
      <c r="O7" s="1812"/>
      <c r="P7" s="18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25" t="s">
        <v>1726</v>
      </c>
      <c r="E4" s="1825"/>
      <c r="F4" s="1825"/>
      <c r="G4" s="1825"/>
      <c r="H4" s="1825"/>
      <c r="I4" s="1825"/>
      <c r="J4" s="1825"/>
      <c r="K4" s="1825"/>
      <c r="L4" s="1825"/>
      <c r="M4" s="1825"/>
      <c r="N4" s="1825"/>
      <c r="O4" s="1825"/>
      <c r="P4" s="1825"/>
      <c r="Q4" s="1825"/>
      <c r="R4" s="1825"/>
      <c r="S4" s="1825"/>
      <c r="T4" s="182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11" t="s">
        <v>38</v>
      </c>
      <c r="F7" s="1812"/>
      <c r="G7" s="1812"/>
      <c r="H7" s="1812"/>
      <c r="I7" s="1812"/>
      <c r="J7" s="1812"/>
      <c r="K7" s="1813"/>
      <c r="L7" s="1087" t="s">
        <v>1694</v>
      </c>
      <c r="M7" s="1087" t="s">
        <v>1169</v>
      </c>
      <c r="N7" s="1811" t="s">
        <v>1166</v>
      </c>
      <c r="O7" s="1812"/>
      <c r="P7" s="18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25" t="s">
        <v>1721</v>
      </c>
      <c r="C1" s="1825"/>
      <c r="D1" s="1825"/>
      <c r="E1" s="1825"/>
      <c r="F1" s="1825"/>
      <c r="G1" s="1825"/>
      <c r="H1" s="1825"/>
      <c r="I1" s="1825"/>
      <c r="J1" s="1825"/>
      <c r="K1" s="1825"/>
      <c r="L1" s="1825"/>
      <c r="M1" s="1825"/>
      <c r="N1" s="1825"/>
      <c r="O1" s="1825"/>
      <c r="P1" s="1825"/>
      <c r="Q1" s="1825"/>
      <c r="R1" s="182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5" t="s">
        <v>1349</v>
      </c>
      <c r="C3" s="1815"/>
      <c r="D3" s="1815"/>
      <c r="E3" s="1815"/>
      <c r="F3" s="1815"/>
      <c r="G3" s="1815"/>
      <c r="H3" s="1815"/>
      <c r="I3" s="1815"/>
      <c r="J3" s="1815"/>
      <c r="K3" s="1815"/>
      <c r="L3" s="1815"/>
      <c r="M3" s="1815"/>
      <c r="N3" s="1815"/>
      <c r="O3" s="1815"/>
      <c r="P3" s="1815"/>
      <c r="Q3" s="1815"/>
      <c r="R3" s="181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6"/>
      <c r="E6" s="1817"/>
      <c r="F6" s="1817"/>
      <c r="G6" s="1818"/>
      <c r="H6" s="1039"/>
      <c r="I6" s="1819"/>
      <c r="J6" s="1820"/>
      <c r="K6" s="1820"/>
      <c r="L6" s="1821"/>
      <c r="M6" s="1042"/>
      <c r="N6" s="1093"/>
      <c r="O6" s="1046"/>
      <c r="P6" s="1040"/>
      <c r="Q6" s="1040"/>
      <c r="R6" s="1040"/>
    </row>
    <row r="7" spans="1:22" ht="15" customHeight="1" thickTop="1" thickBot="1">
      <c r="B7" s="1041"/>
      <c r="C7" s="1041"/>
      <c r="D7" s="1040" t="s">
        <v>35</v>
      </c>
      <c r="E7" s="1040"/>
      <c r="F7" s="1040"/>
      <c r="G7" s="1040"/>
      <c r="H7" s="1042"/>
      <c r="I7" s="1811" t="s">
        <v>1694</v>
      </c>
      <c r="J7" s="1812"/>
      <c r="K7" s="1812"/>
      <c r="L7" s="1812"/>
      <c r="M7" s="1822" t="s">
        <v>1695</v>
      </c>
      <c r="N7" s="1823"/>
      <c r="O7" s="182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5" t="s">
        <v>1724</v>
      </c>
      <c r="E4" s="1825"/>
      <c r="F4" s="1825"/>
      <c r="G4" s="1825"/>
      <c r="H4" s="1825"/>
      <c r="I4" s="1825"/>
      <c r="J4" s="1825"/>
      <c r="K4" s="1825"/>
      <c r="L4" s="1825"/>
      <c r="M4" s="1825"/>
      <c r="N4" s="1825"/>
      <c r="O4" s="1825"/>
      <c r="P4" s="1825"/>
      <c r="Q4" s="1825"/>
      <c r="R4" s="182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2"/>
      <c r="F7" s="1812"/>
      <c r="G7" s="1812"/>
      <c r="H7" s="1812"/>
      <c r="I7" s="1812"/>
      <c r="J7" s="1813"/>
      <c r="K7" s="1087" t="s">
        <v>1694</v>
      </c>
      <c r="L7" s="1087" t="s">
        <v>1169</v>
      </c>
      <c r="M7" s="1811" t="s">
        <v>1166</v>
      </c>
      <c r="N7" s="1812"/>
      <c r="O7" s="18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26" t="s">
        <v>1733</v>
      </c>
      <c r="C2" s="1826"/>
      <c r="D2" s="1826"/>
      <c r="E2" s="1826"/>
      <c r="F2" s="1826"/>
      <c r="G2" s="1826"/>
      <c r="H2" s="1826"/>
      <c r="I2" s="1826"/>
      <c r="J2" s="1826"/>
      <c r="K2" s="1826"/>
      <c r="L2" s="1826"/>
      <c r="M2" s="1826"/>
      <c r="N2" s="1826"/>
      <c r="O2" s="182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26" t="s">
        <v>1783</v>
      </c>
      <c r="C4" s="1826"/>
      <c r="D4" s="1826"/>
      <c r="E4" s="1826"/>
      <c r="F4" s="1826"/>
      <c r="G4" s="1826"/>
      <c r="H4" s="1826"/>
      <c r="I4" s="1826"/>
      <c r="J4" s="1826"/>
      <c r="K4" s="1826"/>
      <c r="L4" s="1826"/>
      <c r="M4" s="1826"/>
      <c r="N4" s="1826"/>
      <c r="O4" s="182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27" t="s">
        <v>1734</v>
      </c>
      <c r="C2" s="1827"/>
      <c r="D2" s="1827"/>
      <c r="E2" s="1827"/>
      <c r="F2" s="1827"/>
      <c r="G2" s="1827"/>
      <c r="H2" s="1827"/>
      <c r="I2" s="1827"/>
      <c r="J2" s="1827"/>
      <c r="K2" s="1827"/>
      <c r="L2" s="1827"/>
      <c r="M2" s="1827"/>
      <c r="N2" s="1827"/>
      <c r="O2" s="1827"/>
    </row>
    <row r="3" spans="2:18">
      <c r="B3" s="870"/>
      <c r="C3" s="870"/>
      <c r="D3" s="870"/>
      <c r="E3" s="870"/>
      <c r="F3" s="870"/>
      <c r="G3" s="870"/>
      <c r="H3" s="870"/>
      <c r="I3" s="870"/>
      <c r="J3" s="870"/>
      <c r="K3" s="870"/>
      <c r="L3" s="870"/>
      <c r="M3" s="870"/>
      <c r="N3" s="870"/>
      <c r="O3" s="870"/>
    </row>
    <row r="4" spans="2:18" ht="15" customHeight="1">
      <c r="B4" s="1826" t="s">
        <v>1783</v>
      </c>
      <c r="C4" s="1826"/>
      <c r="D4" s="1826"/>
      <c r="E4" s="1826"/>
      <c r="F4" s="1826"/>
      <c r="G4" s="1826"/>
      <c r="H4" s="1826"/>
      <c r="I4" s="1826"/>
      <c r="J4" s="1826"/>
      <c r="K4" s="1826"/>
      <c r="L4" s="1826"/>
      <c r="M4" s="1826"/>
      <c r="N4" s="1826"/>
      <c r="O4" s="182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06" t="s">
        <v>259</v>
      </c>
      <c r="F7" s="1807"/>
      <c r="G7" s="1807"/>
      <c r="H7" s="1807"/>
      <c r="I7" s="1807"/>
      <c r="J7" s="1807"/>
      <c r="K7" s="180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06" t="s">
        <v>268</v>
      </c>
      <c r="H10" s="180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28" t="s">
        <v>771</v>
      </c>
      <c r="D4" s="1828"/>
      <c r="E4" s="1828"/>
      <c r="F4" s="1828"/>
      <c r="G4" s="1828"/>
      <c r="H4" s="1828"/>
      <c r="I4" s="1828"/>
      <c r="J4" s="1828"/>
      <c r="K4" s="1828"/>
      <c r="L4" s="1828"/>
      <c r="M4" s="1828"/>
      <c r="N4" s="1828"/>
      <c r="O4" s="760"/>
    </row>
    <row r="5" spans="3:15" ht="15.75" hidden="1">
      <c r="C5" s="762"/>
      <c r="D5" s="762"/>
      <c r="E5" s="762"/>
      <c r="F5" s="762"/>
      <c r="G5" s="762"/>
      <c r="H5" s="762"/>
      <c r="I5" s="762"/>
      <c r="J5" s="762"/>
      <c r="K5" s="762"/>
      <c r="L5" s="763"/>
      <c r="M5" s="763"/>
      <c r="N5" s="763"/>
      <c r="O5" s="760"/>
    </row>
    <row r="6" spans="3:15" hidden="1">
      <c r="C6" s="1828" t="s">
        <v>1312</v>
      </c>
      <c r="D6" s="1828"/>
      <c r="E6" s="1828"/>
      <c r="F6" s="1828"/>
      <c r="G6" s="1828"/>
      <c r="H6" s="1828"/>
      <c r="I6" s="1828"/>
      <c r="J6" s="1828"/>
      <c r="K6" s="1828"/>
      <c r="L6" s="1828"/>
      <c r="M6" s="1828"/>
      <c r="N6" s="182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28" t="s">
        <v>1314</v>
      </c>
      <c r="D108" s="1828"/>
      <c r="E108" s="1828"/>
      <c r="F108" s="1828"/>
      <c r="G108" s="1828"/>
      <c r="H108" s="1828"/>
      <c r="I108" s="1828"/>
      <c r="J108" s="1828"/>
      <c r="K108" s="1828"/>
      <c r="L108" s="1828"/>
      <c r="M108" s="1828"/>
      <c r="N108" s="1828"/>
      <c r="O108" s="1828"/>
      <c r="P108" s="1828"/>
    </row>
    <row r="109" spans="1:16">
      <c r="C109" s="798"/>
      <c r="D109" s="798"/>
      <c r="E109" s="798"/>
      <c r="F109" s="798"/>
      <c r="G109" s="798"/>
      <c r="H109" s="798"/>
      <c r="I109" s="798"/>
      <c r="J109" s="798"/>
      <c r="K109" s="798"/>
      <c r="L109" s="798"/>
      <c r="M109" s="798"/>
      <c r="N109" s="798"/>
      <c r="O109" s="798"/>
      <c r="P109" s="798"/>
    </row>
    <row r="110" spans="1:16">
      <c r="C110" s="1828" t="s">
        <v>1312</v>
      </c>
      <c r="D110" s="1828"/>
      <c r="E110" s="1828"/>
      <c r="F110" s="1828"/>
      <c r="G110" s="1828"/>
      <c r="H110" s="1828"/>
      <c r="I110" s="1828"/>
      <c r="J110" s="1828"/>
      <c r="K110" s="1828"/>
      <c r="L110" s="1828"/>
      <c r="M110" s="1828"/>
      <c r="N110" s="182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29" t="s">
        <v>1105</v>
      </c>
      <c r="C3" s="1829"/>
      <c r="D3" s="1829"/>
      <c r="E3" s="1829"/>
      <c r="F3" s="1829"/>
      <c r="G3" s="1829"/>
      <c r="H3" s="1829"/>
      <c r="I3" s="1829"/>
      <c r="J3" s="1829"/>
      <c r="K3" s="1829"/>
      <c r="L3" s="1829"/>
      <c r="M3" s="1829"/>
      <c r="N3" s="1829"/>
      <c r="O3" s="1829"/>
    </row>
    <row r="4" spans="2:15">
      <c r="B4" s="814"/>
      <c r="C4" s="815"/>
      <c r="D4" s="815"/>
      <c r="E4" s="815"/>
      <c r="F4" s="816"/>
      <c r="G4" s="816"/>
      <c r="H4" s="816"/>
      <c r="I4" s="816"/>
      <c r="J4" s="816"/>
      <c r="K4" s="816"/>
      <c r="L4" s="816"/>
      <c r="M4" s="816"/>
      <c r="N4" s="815"/>
      <c r="O4" s="815"/>
    </row>
    <row r="5" spans="2:15">
      <c r="B5" s="1830" t="s">
        <v>2</v>
      </c>
      <c r="C5" s="1830"/>
      <c r="D5" s="1830"/>
      <c r="E5" s="1830"/>
      <c r="F5" s="1830"/>
      <c r="G5" s="1830"/>
      <c r="H5" s="1830"/>
      <c r="I5" s="1830"/>
      <c r="J5" s="1830"/>
      <c r="K5" s="1830"/>
      <c r="L5" s="1830"/>
      <c r="M5" s="183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31" t="s">
        <v>1123</v>
      </c>
      <c r="D4" s="1831"/>
      <c r="E4" s="1831"/>
      <c r="F4" s="1831"/>
      <c r="G4" s="1831"/>
      <c r="H4" s="1831"/>
      <c r="I4" s="1831"/>
      <c r="J4" s="1831"/>
      <c r="K4" s="1831"/>
      <c r="L4" s="1831"/>
      <c r="M4" s="1831"/>
      <c r="N4" s="1831"/>
      <c r="O4" s="1831"/>
      <c r="P4" s="1831"/>
      <c r="Q4" s="871"/>
    </row>
    <row r="5" spans="3:17" ht="15.75">
      <c r="C5" s="763"/>
      <c r="D5" s="873"/>
      <c r="E5" s="873"/>
      <c r="F5" s="873"/>
      <c r="G5" s="874"/>
      <c r="H5" s="874"/>
      <c r="I5" s="874"/>
      <c r="J5" s="874"/>
      <c r="K5" s="874"/>
      <c r="L5" s="873"/>
      <c r="M5" s="873"/>
      <c r="N5" s="875"/>
      <c r="O5" s="875"/>
      <c r="P5" s="875"/>
      <c r="Q5" s="871"/>
    </row>
    <row r="6" spans="3:17" ht="23.25" customHeight="1">
      <c r="C6" s="1832" t="s">
        <v>2</v>
      </c>
      <c r="D6" s="1832"/>
      <c r="E6" s="1832"/>
      <c r="F6" s="1832"/>
      <c r="G6" s="1832"/>
      <c r="H6" s="1832"/>
      <c r="I6" s="1832"/>
      <c r="J6" s="1832"/>
      <c r="K6" s="1832"/>
      <c r="L6" s="1832"/>
      <c r="M6" s="1832"/>
      <c r="N6" s="1832"/>
      <c r="O6" s="1832"/>
      <c r="P6" s="183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33" t="s">
        <v>1735</v>
      </c>
      <c r="D6" s="1833"/>
      <c r="E6" s="1833"/>
      <c r="F6" s="1833"/>
      <c r="G6" s="1456"/>
      <c r="H6" s="1456"/>
      <c r="I6" s="1456"/>
    </row>
    <row r="7" spans="3:12" ht="17.25" thickBot="1">
      <c r="C7" s="1219"/>
      <c r="D7" s="1217"/>
      <c r="E7" s="1217"/>
      <c r="F7" s="1217"/>
      <c r="G7" s="1217"/>
      <c r="H7" s="1217"/>
      <c r="I7" s="1217"/>
    </row>
    <row r="8" spans="3:12" ht="16.5" hidden="1">
      <c r="C8" s="1840" t="s">
        <v>1155</v>
      </c>
      <c r="D8" s="1840"/>
      <c r="E8" s="1840"/>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5" t="s">
        <v>699</v>
      </c>
      <c r="H15" s="1836"/>
      <c r="I15" s="1239" t="s">
        <v>695</v>
      </c>
      <c r="J15" s="44" t="s">
        <v>700</v>
      </c>
      <c r="K15" s="18"/>
      <c r="L15" s="18"/>
    </row>
    <row r="16" spans="3:12" ht="16.5" hidden="1">
      <c r="C16" s="1232"/>
      <c r="D16" s="1237"/>
      <c r="E16" s="1237"/>
      <c r="F16" s="1240" t="s">
        <v>701</v>
      </c>
      <c r="G16" s="1837" t="s">
        <v>702</v>
      </c>
      <c r="H16" s="1838"/>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1" t="s">
        <v>88</v>
      </c>
      <c r="E65" s="1842"/>
      <c r="F65" s="1843"/>
      <c r="G65" s="1844" t="s">
        <v>1234</v>
      </c>
      <c r="H65" s="1844"/>
      <c r="I65" s="1845"/>
      <c r="J65" s="603"/>
      <c r="K65" s="604"/>
      <c r="L65" s="18"/>
    </row>
    <row r="66" spans="3:12" ht="18" thickTop="1" thickBot="1">
      <c r="C66" s="1284"/>
      <c r="D66" s="1337"/>
      <c r="E66" s="1841" t="s">
        <v>1770</v>
      </c>
      <c r="F66" s="1843"/>
      <c r="G66" s="1279"/>
      <c r="H66" s="1846" t="s">
        <v>1758</v>
      </c>
      <c r="I66" s="1845"/>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39" t="s">
        <v>1749</v>
      </c>
      <c r="D177" s="1839"/>
      <c r="E177" s="1839"/>
      <c r="F177" s="1839"/>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4"/>
      <c r="D179" s="1834"/>
      <c r="E179" s="1834"/>
      <c r="F179" s="1834"/>
      <c r="G179" s="183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47" t="s">
        <v>1751</v>
      </c>
      <c r="B1" s="1847"/>
      <c r="C1" s="1847"/>
      <c r="D1" s="1847"/>
      <c r="E1" s="1847"/>
      <c r="F1" s="1847"/>
      <c r="G1" s="1847"/>
      <c r="H1" s="184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48" t="s">
        <v>1158</v>
      </c>
      <c r="C4" s="1847"/>
      <c r="D4" s="1847"/>
      <c r="E4" s="184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0" t="s">
        <v>1057</v>
      </c>
      <c r="E9" s="1851"/>
      <c r="F9" s="1851"/>
      <c r="G9" s="1851"/>
      <c r="H9" s="185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56" t="s">
        <v>1267</v>
      </c>
      <c r="D4" s="1857"/>
      <c r="E4" s="1857"/>
      <c r="F4" s="1857"/>
      <c r="G4" s="1857"/>
      <c r="H4" s="1857"/>
      <c r="I4" s="1857"/>
      <c r="J4" s="1857"/>
      <c r="K4" s="1857"/>
      <c r="L4" s="1857"/>
      <c r="M4" s="185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3" t="s">
        <v>1753</v>
      </c>
      <c r="C57" s="1863"/>
      <c r="D57" s="1863"/>
      <c r="E57" s="1863"/>
      <c r="F57" s="1863"/>
      <c r="G57" s="1863"/>
      <c r="H57" s="1863"/>
      <c r="I57" s="1863"/>
      <c r="J57" s="1863"/>
      <c r="K57" s="1863"/>
      <c r="L57" s="1863"/>
      <c r="M57" s="1863"/>
      <c r="N57" s="1863"/>
      <c r="O57" s="1863"/>
      <c r="P57" s="1863"/>
    </row>
    <row r="58" spans="2:17" ht="15.75" thickBot="1">
      <c r="B58" s="1863" t="s">
        <v>1780</v>
      </c>
      <c r="C58" s="1863"/>
      <c r="D58" s="1863"/>
      <c r="E58" s="1863"/>
      <c r="F58" s="1863"/>
      <c r="G58" s="1863"/>
      <c r="H58" s="1863"/>
      <c r="I58" s="1863"/>
      <c r="J58" s="1863"/>
      <c r="K58" s="1863"/>
      <c r="L58" s="1863"/>
      <c r="M58" s="1863"/>
      <c r="N58" s="1863"/>
      <c r="O58" s="1863"/>
      <c r="P58" s="1863"/>
    </row>
    <row r="59" spans="2:17" hidden="1">
      <c r="B59" s="736"/>
    </row>
    <row r="60" spans="2:17" ht="15.75" hidden="1" thickBot="1"/>
    <row r="61" spans="2:17" ht="18.75" hidden="1" thickTop="1" thickBot="1">
      <c r="B61" s="621"/>
      <c r="C61" s="1856" t="s">
        <v>1267</v>
      </c>
      <c r="D61" s="1857"/>
      <c r="E61" s="1857"/>
      <c r="F61" s="1857"/>
      <c r="G61" s="1857"/>
      <c r="H61" s="1857"/>
      <c r="I61" s="1857"/>
      <c r="J61" s="1857"/>
      <c r="K61" s="1857"/>
      <c r="L61" s="1857"/>
      <c r="M61" s="1857"/>
      <c r="N61" s="1857"/>
      <c r="O61" s="185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59" t="s">
        <v>1267</v>
      </c>
      <c r="D82" s="1860"/>
      <c r="E82" s="1860"/>
      <c r="F82" s="1861"/>
      <c r="G82" s="1860"/>
      <c r="H82" s="1860"/>
      <c r="I82" s="1860"/>
      <c r="J82" s="1860"/>
      <c r="K82" s="1860"/>
      <c r="L82" s="1860"/>
      <c r="M82" s="1860"/>
      <c r="N82" s="1862"/>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3" t="s">
        <v>1766</v>
      </c>
      <c r="P83" s="1853"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4"/>
      <c r="P84" s="1854"/>
    </row>
    <row r="85" spans="2:16" ht="15.75" thickBot="1">
      <c r="B85" s="1392"/>
      <c r="C85" s="1393"/>
      <c r="D85" s="1653"/>
      <c r="E85" s="1680" t="s">
        <v>951</v>
      </c>
      <c r="F85" s="1539" t="s">
        <v>1272</v>
      </c>
      <c r="G85" s="1696"/>
      <c r="H85" s="1696"/>
      <c r="I85" s="1696"/>
      <c r="J85" s="1698"/>
      <c r="K85" s="1696"/>
      <c r="L85" s="1696"/>
      <c r="M85" s="1697" t="s">
        <v>405</v>
      </c>
      <c r="N85" s="1703"/>
      <c r="O85" s="1854"/>
      <c r="P85" s="1854"/>
    </row>
    <row r="86" spans="2:16" ht="15.75" thickBot="1">
      <c r="B86" s="1394"/>
      <c r="C86" s="1395"/>
      <c r="D86" s="1654"/>
      <c r="E86" s="1681" t="s">
        <v>952</v>
      </c>
      <c r="F86" s="1668"/>
      <c r="G86" s="1668"/>
      <c r="H86" s="1668"/>
      <c r="I86" s="1668"/>
      <c r="J86" s="1699"/>
      <c r="K86" s="1668"/>
      <c r="L86" s="1668"/>
      <c r="M86" s="1700"/>
      <c r="N86" s="1684"/>
      <c r="O86" s="1855"/>
      <c r="P86" s="1855"/>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4" t="s">
        <v>1752</v>
      </c>
      <c r="C5" s="1864"/>
      <c r="D5" s="1864"/>
      <c r="E5" s="1864"/>
      <c r="F5" s="1864"/>
      <c r="G5" s="1864"/>
      <c r="H5" s="1864"/>
      <c r="I5" s="1864"/>
      <c r="J5" s="1864"/>
      <c r="K5" s="1864"/>
      <c r="L5" s="1864"/>
      <c r="M5" s="1864"/>
      <c r="N5" s="1864"/>
      <c r="O5" s="1864"/>
      <c r="P5" s="1864"/>
    </row>
    <row r="6" spans="2:17" ht="16.5" thickBot="1">
      <c r="B6" s="1864" t="s">
        <v>1780</v>
      </c>
      <c r="C6" s="1864"/>
      <c r="D6" s="1864"/>
      <c r="E6" s="1864"/>
      <c r="F6" s="1864"/>
      <c r="G6" s="1864"/>
      <c r="H6" s="1864"/>
      <c r="I6" s="1864"/>
      <c r="J6" s="1864"/>
      <c r="K6" s="1864"/>
      <c r="L6" s="1864"/>
      <c r="M6" s="1864"/>
      <c r="N6" s="1864"/>
      <c r="O6" s="1864"/>
      <c r="P6" s="1864"/>
    </row>
    <row r="7" spans="2:17" ht="19.5" hidden="1" customHeight="1" thickTop="1" thickBot="1">
      <c r="B7" s="736"/>
      <c r="C7" s="1856" t="s">
        <v>1267</v>
      </c>
      <c r="D7" s="1857"/>
      <c r="E7" s="1857"/>
      <c r="F7" s="1857"/>
      <c r="G7" s="1857"/>
      <c r="H7" s="1857"/>
      <c r="I7" s="1857"/>
      <c r="J7" s="1857"/>
      <c r="K7" s="1857"/>
      <c r="L7" s="1857"/>
      <c r="M7" s="1857"/>
      <c r="N7" s="1857"/>
      <c r="O7" s="185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68" t="s">
        <v>1267</v>
      </c>
      <c r="D31" s="1869"/>
      <c r="E31" s="1869"/>
      <c r="F31" s="1869"/>
      <c r="G31" s="1869"/>
      <c r="H31" s="1869"/>
      <c r="I31" s="1869"/>
      <c r="J31" s="1869"/>
      <c r="K31" s="1869"/>
      <c r="L31" s="1869"/>
      <c r="M31" s="1869"/>
      <c r="N31" s="1870"/>
      <c r="O31" s="1007" t="s">
        <v>1268</v>
      </c>
      <c r="P31" s="1008"/>
    </row>
    <row r="32" spans="2:18" ht="18.75" thickTop="1">
      <c r="B32" s="733"/>
      <c r="C32" s="1011" t="s">
        <v>1353</v>
      </c>
      <c r="D32" s="1011" t="s">
        <v>743</v>
      </c>
      <c r="E32" s="1191" t="s">
        <v>1347</v>
      </c>
      <c r="F32" s="1191" t="s">
        <v>744</v>
      </c>
      <c r="G32" s="1865" t="s">
        <v>441</v>
      </c>
      <c r="H32" s="1865" t="s">
        <v>406</v>
      </c>
      <c r="I32" s="1865" t="s">
        <v>395</v>
      </c>
      <c r="J32" s="1191"/>
      <c r="K32" s="1865"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66"/>
      <c r="H33" s="1866"/>
      <c r="I33" s="1866"/>
      <c r="J33" s="1192" t="s">
        <v>442</v>
      </c>
      <c r="K33" s="1866"/>
      <c r="L33" s="1192" t="s">
        <v>443</v>
      </c>
      <c r="M33" s="1192" t="s">
        <v>751</v>
      </c>
      <c r="N33" s="1192" t="s">
        <v>1269</v>
      </c>
      <c r="O33" s="1192" t="s">
        <v>1355</v>
      </c>
      <c r="P33" s="1192" t="s">
        <v>747</v>
      </c>
    </row>
    <row r="34" spans="2:17" ht="18">
      <c r="B34" s="734"/>
      <c r="C34" s="1013" t="s">
        <v>437</v>
      </c>
      <c r="D34" s="1192" t="s">
        <v>748</v>
      </c>
      <c r="E34" s="1192" t="s">
        <v>951</v>
      </c>
      <c r="F34" s="1192" t="s">
        <v>1272</v>
      </c>
      <c r="G34" s="1866"/>
      <c r="H34" s="1866"/>
      <c r="I34" s="1866"/>
      <c r="J34" s="1192" t="s">
        <v>434</v>
      </c>
      <c r="K34" s="1866"/>
      <c r="L34" s="1192" t="s">
        <v>435</v>
      </c>
      <c r="M34" s="1192" t="s">
        <v>405</v>
      </c>
      <c r="N34" s="1192" t="s">
        <v>742</v>
      </c>
      <c r="O34" s="1192" t="s">
        <v>1356</v>
      </c>
      <c r="P34" s="1192" t="s">
        <v>752</v>
      </c>
    </row>
    <row r="35" spans="2:17" ht="16.5" thickBot="1">
      <c r="B35" s="735"/>
      <c r="C35" s="1014"/>
      <c r="D35" s="1014"/>
      <c r="E35" s="1193" t="s">
        <v>952</v>
      </c>
      <c r="F35" s="1014"/>
      <c r="G35" s="1867"/>
      <c r="H35" s="1867"/>
      <c r="I35" s="1867"/>
      <c r="J35" s="1014"/>
      <c r="K35" s="1867"/>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06" t="s">
        <v>329</v>
      </c>
      <c r="E7" s="1809"/>
      <c r="F7" s="180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06" t="s">
        <v>273</v>
      </c>
      <c r="H10" s="180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71" t="s">
        <v>1736</v>
      </c>
      <c r="D2" s="1871"/>
      <c r="E2" s="1871"/>
      <c r="F2" s="1871"/>
      <c r="G2" s="1871"/>
      <c r="H2" s="1871"/>
      <c r="I2" s="1871"/>
      <c r="J2" s="1871"/>
      <c r="K2" s="1871"/>
      <c r="L2" s="1871"/>
      <c r="M2" s="1871"/>
      <c r="N2" s="1871"/>
      <c r="O2" s="1871"/>
      <c r="P2" s="1871"/>
      <c r="Q2" s="1871"/>
      <c r="R2" s="1871"/>
      <c r="S2" s="1871"/>
      <c r="T2" s="1871"/>
      <c r="U2" s="1871"/>
      <c r="V2" s="187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72" t="s">
        <v>1159</v>
      </c>
      <c r="D1" s="1872"/>
      <c r="E1" s="1872"/>
      <c r="F1" s="1872"/>
      <c r="G1" s="1872"/>
      <c r="H1" s="187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3" t="s">
        <v>1737</v>
      </c>
      <c r="C81" s="1863"/>
      <c r="D81" s="1863"/>
      <c r="E81" s="1863"/>
      <c r="F81" s="1863"/>
      <c r="G81" s="186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3" t="s">
        <v>1357</v>
      </c>
      <c r="C187" s="1873"/>
      <c r="D187" s="744"/>
      <c r="E187" s="744"/>
      <c r="F187" s="744"/>
      <c r="G187" s="744"/>
    </row>
    <row r="188" spans="2:7" ht="12.75" customHeight="1">
      <c r="B188" s="1874" t="s">
        <v>1358</v>
      </c>
      <c r="C188" s="187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72" t="s">
        <v>1159</v>
      </c>
      <c r="E1" s="1872"/>
      <c r="F1" s="1872"/>
      <c r="G1" s="1872"/>
      <c r="H1" s="1872"/>
      <c r="I1" s="1872"/>
      <c r="J1" s="187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3" t="s">
        <v>1737</v>
      </c>
      <c r="C81" s="1863"/>
      <c r="D81" s="1863"/>
      <c r="E81" s="1863"/>
      <c r="F81" s="1863"/>
      <c r="G81" s="1863"/>
      <c r="H81" s="1863"/>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3" t="s">
        <v>1788</v>
      </c>
      <c r="C99" s="1873"/>
      <c r="D99" s="1873"/>
      <c r="E99" s="744"/>
      <c r="F99" s="744"/>
      <c r="G99" s="744"/>
      <c r="H99" s="744"/>
      <c r="I99" s="744"/>
    </row>
    <row r="100" spans="2:9" ht="12.75" customHeight="1">
      <c r="B100" s="1874"/>
      <c r="C100" s="1874"/>
      <c r="D100" s="187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76" t="s">
        <v>41</v>
      </c>
      <c r="B1" s="1876"/>
      <c r="C1" s="1876"/>
      <c r="D1" s="1876"/>
      <c r="E1" s="1876"/>
      <c r="F1" s="1876"/>
      <c r="G1" s="1876"/>
      <c r="H1" s="1876"/>
      <c r="I1" s="1876"/>
      <c r="J1" s="1876"/>
      <c r="K1" s="1876"/>
      <c r="L1" s="1876"/>
    </row>
    <row r="2" spans="1:16" ht="12.75" customHeight="1">
      <c r="A2" s="366"/>
      <c r="B2" s="367"/>
      <c r="C2" s="367"/>
      <c r="E2" s="367"/>
      <c r="F2" s="367"/>
      <c r="G2" s="367"/>
      <c r="H2" s="367"/>
      <c r="I2" s="367"/>
      <c r="J2" s="367"/>
      <c r="K2" s="367"/>
      <c r="L2" s="282"/>
    </row>
    <row r="3" spans="1:16" ht="15" customHeight="1">
      <c r="A3" s="1877" t="s">
        <v>1039</v>
      </c>
      <c r="B3" s="1877"/>
      <c r="C3" s="1877"/>
      <c r="D3" s="1877"/>
      <c r="E3" s="1877"/>
      <c r="F3" s="1877"/>
      <c r="G3" s="1877"/>
      <c r="H3" s="1877"/>
      <c r="I3" s="1877"/>
      <c r="J3" s="1877"/>
      <c r="K3" s="1877"/>
      <c r="L3" s="187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5"/>
      <c r="C278" s="1875"/>
      <c r="D278" s="187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76" t="s">
        <v>56</v>
      </c>
      <c r="C4" s="1876"/>
      <c r="D4" s="1876"/>
      <c r="E4" s="1876"/>
      <c r="F4" s="1876"/>
      <c r="G4" s="1876"/>
      <c r="H4" s="1876"/>
      <c r="I4" s="1876"/>
      <c r="J4" s="1876"/>
      <c r="K4" s="1876"/>
      <c r="L4" s="1876"/>
      <c r="M4" s="1876"/>
      <c r="N4" s="283"/>
    </row>
    <row r="5" spans="2:15" ht="15.75">
      <c r="B5" s="282"/>
      <c r="C5" s="409"/>
      <c r="D5" s="409"/>
      <c r="E5" s="283"/>
      <c r="F5" s="409"/>
      <c r="G5" s="409"/>
      <c r="H5" s="409"/>
      <c r="I5" s="409"/>
      <c r="J5" s="409"/>
      <c r="K5" s="409"/>
      <c r="L5" s="409"/>
      <c r="M5" s="283"/>
      <c r="N5" s="283"/>
    </row>
    <row r="6" spans="2:15" ht="15.75">
      <c r="B6" s="1877" t="s">
        <v>1039</v>
      </c>
      <c r="C6" s="1877"/>
      <c r="D6" s="1877"/>
      <c r="E6" s="1877"/>
      <c r="F6" s="1877"/>
      <c r="G6" s="1877"/>
      <c r="H6" s="1877"/>
      <c r="I6" s="1877"/>
      <c r="J6" s="1877"/>
      <c r="K6" s="1877"/>
      <c r="L6" s="1877"/>
      <c r="M6" s="187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78" t="s">
        <v>57</v>
      </c>
      <c r="D9" s="1875"/>
      <c r="E9" s="187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3" t="s">
        <v>1009</v>
      </c>
      <c r="B2" s="1883"/>
      <c r="C2" s="1883"/>
      <c r="D2" s="1883"/>
      <c r="E2" s="1883"/>
      <c r="F2" s="1883"/>
      <c r="G2" s="1883"/>
      <c r="H2" s="1883"/>
      <c r="I2" s="1883"/>
      <c r="J2" s="1883"/>
      <c r="K2" s="1883"/>
      <c r="L2" s="1883"/>
      <c r="M2" s="188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77" t="s">
        <v>1039</v>
      </c>
      <c r="B4" s="1877"/>
      <c r="C4" s="1877"/>
      <c r="D4" s="1877"/>
      <c r="E4" s="1877"/>
      <c r="F4" s="1877"/>
      <c r="G4" s="1877"/>
      <c r="H4" s="1877"/>
      <c r="I4" s="1877"/>
      <c r="J4" s="1877"/>
      <c r="K4" s="1877"/>
      <c r="L4" s="1877"/>
      <c r="M4" s="187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0" t="s">
        <v>1010</v>
      </c>
      <c r="C7" s="1881"/>
      <c r="D7" s="1881"/>
      <c r="E7" s="1881"/>
      <c r="F7" s="1881"/>
      <c r="G7" s="1881"/>
      <c r="H7" s="1881"/>
      <c r="I7" s="1881"/>
      <c r="J7" s="188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0" t="s">
        <v>1010</v>
      </c>
      <c r="C175" s="1881"/>
      <c r="D175" s="1881"/>
      <c r="E175" s="1881"/>
      <c r="F175" s="1881"/>
      <c r="G175" s="1881"/>
      <c r="H175" s="1881"/>
      <c r="I175" s="1881"/>
      <c r="J175" s="188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83" t="s">
        <v>1019</v>
      </c>
      <c r="C4" s="1883"/>
      <c r="D4" s="1883"/>
      <c r="E4" s="1883"/>
      <c r="F4" s="1883"/>
      <c r="G4" s="1883"/>
      <c r="H4" s="1883"/>
      <c r="I4" s="1883"/>
      <c r="J4" s="1883"/>
      <c r="K4" s="1883"/>
      <c r="L4" s="1883"/>
      <c r="M4" s="1883"/>
      <c r="N4" s="285"/>
    </row>
    <row r="5" spans="1:14" ht="18.75">
      <c r="B5" s="284"/>
      <c r="C5" s="285"/>
      <c r="D5" s="285"/>
      <c r="E5" s="285"/>
      <c r="F5" s="285"/>
      <c r="G5" s="285"/>
      <c r="H5" s="285"/>
      <c r="I5" s="285"/>
      <c r="J5" s="285"/>
      <c r="K5" s="285"/>
      <c r="L5" s="285"/>
      <c r="M5" s="285"/>
      <c r="N5" s="285"/>
    </row>
    <row r="6" spans="1:14" ht="18.75">
      <c r="B6" s="1877" t="s">
        <v>1039</v>
      </c>
      <c r="C6" s="1877"/>
      <c r="D6" s="1877"/>
      <c r="E6" s="1877"/>
      <c r="F6" s="1877"/>
      <c r="G6" s="1877"/>
      <c r="H6" s="1877"/>
      <c r="I6" s="1877"/>
      <c r="J6" s="1877"/>
      <c r="K6" s="1877"/>
      <c r="L6" s="1877"/>
      <c r="M6" s="187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4" t="s">
        <v>996</v>
      </c>
      <c r="D9" s="1885"/>
      <c r="E9" s="1885"/>
      <c r="F9" s="1885"/>
      <c r="G9" s="188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91" t="s">
        <v>1738</v>
      </c>
      <c r="C3" s="1891"/>
      <c r="D3" s="1891"/>
      <c r="E3" s="1891"/>
      <c r="F3" s="1891"/>
      <c r="G3" s="1891"/>
      <c r="H3" s="1891"/>
    </row>
    <row r="4" spans="2:8" ht="13.5" thickBot="1"/>
    <row r="5" spans="2:8" ht="14.25" thickTop="1" thickBot="1">
      <c r="B5" s="1528"/>
      <c r="C5" s="1528"/>
      <c r="D5" s="1889" t="s">
        <v>1119</v>
      </c>
      <c r="E5" s="1890"/>
      <c r="F5" s="1892"/>
      <c r="G5" s="1893"/>
      <c r="H5" s="1214" t="s">
        <v>1122</v>
      </c>
    </row>
    <row r="6" spans="2:8" ht="15.75" customHeight="1" thickBot="1">
      <c r="B6" s="1533" t="s">
        <v>263</v>
      </c>
      <c r="C6" s="1529"/>
      <c r="D6" s="1887" t="s">
        <v>1120</v>
      </c>
      <c r="E6" s="1887" t="s">
        <v>1121</v>
      </c>
      <c r="F6" s="1894" t="s">
        <v>1781</v>
      </c>
      <c r="G6" s="1887" t="s">
        <v>1318</v>
      </c>
      <c r="H6" s="1575"/>
    </row>
    <row r="7" spans="2:8" ht="15.75" customHeight="1" thickBot="1">
      <c r="B7" s="1562"/>
      <c r="C7" s="1568" t="s">
        <v>1764</v>
      </c>
      <c r="D7" s="1888"/>
      <c r="E7" s="1888"/>
      <c r="F7" s="1895"/>
      <c r="G7" s="1888"/>
      <c r="H7" s="1577" t="s">
        <v>1782</v>
      </c>
    </row>
    <row r="8" spans="2:8" ht="15.75" hidden="1" customHeight="1" thickTop="1" thickBot="1">
      <c r="B8" s="1530">
        <v>2009</v>
      </c>
      <c r="C8" s="1530"/>
      <c r="D8" s="1548"/>
      <c r="E8" s="1887"/>
      <c r="F8" s="1565"/>
      <c r="G8" s="1548"/>
      <c r="H8" s="1578"/>
    </row>
    <row r="9" spans="2:8" ht="15.75" hidden="1" customHeight="1" thickBot="1">
      <c r="B9" s="1531"/>
      <c r="C9" s="1531"/>
      <c r="D9" s="1549"/>
      <c r="E9" s="1888"/>
      <c r="F9" s="1566"/>
      <c r="G9" s="1549"/>
      <c r="H9" s="1529"/>
    </row>
    <row r="10" spans="2:8" ht="15.75" hidden="1" customHeight="1" thickTop="1" thickBot="1">
      <c r="B10" s="1532" t="s">
        <v>345</v>
      </c>
      <c r="C10" s="1532"/>
      <c r="D10" s="1550" t="s">
        <v>608</v>
      </c>
      <c r="E10" s="1887"/>
      <c r="F10" s="1567"/>
      <c r="G10" s="1550"/>
      <c r="H10" s="1550" t="s">
        <v>608</v>
      </c>
    </row>
    <row r="11" spans="2:8" ht="15.75" hidden="1" customHeight="1" thickBot="1">
      <c r="B11" s="1532" t="s">
        <v>334</v>
      </c>
      <c r="C11" s="1532"/>
      <c r="D11" s="1551">
        <v>58.56</v>
      </c>
      <c r="E11" s="1888"/>
      <c r="F11" s="1545"/>
      <c r="G11" s="1551"/>
      <c r="H11" s="1551">
        <v>1371.24</v>
      </c>
    </row>
    <row r="12" spans="2:8" ht="15.75" hidden="1" customHeight="1" thickTop="1" thickBot="1">
      <c r="B12" s="1532" t="s">
        <v>335</v>
      </c>
      <c r="C12" s="1532"/>
      <c r="D12" s="1551">
        <v>67.73</v>
      </c>
      <c r="E12" s="1887"/>
      <c r="F12" s="1545"/>
      <c r="G12" s="1551"/>
      <c r="H12" s="1551">
        <v>1666.28</v>
      </c>
    </row>
    <row r="13" spans="2:8" ht="15.75" hidden="1" customHeight="1" thickBot="1">
      <c r="B13" s="1532" t="s">
        <v>336</v>
      </c>
      <c r="C13" s="1532"/>
      <c r="D13" s="1551">
        <v>99.81</v>
      </c>
      <c r="E13" s="1888"/>
      <c r="F13" s="1545"/>
      <c r="G13" s="1551"/>
      <c r="H13" s="1551">
        <v>2996.17</v>
      </c>
    </row>
    <row r="14" spans="2:8" ht="15.75" hidden="1" customHeight="1" thickTop="1" thickBot="1">
      <c r="B14" s="1532" t="s">
        <v>337</v>
      </c>
      <c r="C14" s="1532"/>
      <c r="D14" s="1551">
        <v>139.53</v>
      </c>
      <c r="E14" s="1887"/>
      <c r="F14" s="1545"/>
      <c r="G14" s="1551"/>
      <c r="H14" s="1551">
        <v>3568.24</v>
      </c>
    </row>
    <row r="15" spans="2:8" ht="15.75" hidden="1" customHeight="1" thickBot="1">
      <c r="B15" s="1532" t="s">
        <v>338</v>
      </c>
      <c r="C15" s="1532"/>
      <c r="D15" s="1551">
        <v>154.41999999999999</v>
      </c>
      <c r="E15" s="1888"/>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96" t="s">
        <v>1193</v>
      </c>
      <c r="D2" s="1896"/>
      <c r="E2" s="1896"/>
      <c r="F2" s="1896"/>
      <c r="G2" s="1896"/>
      <c r="H2" s="144"/>
      <c r="I2" s="144"/>
      <c r="J2" s="144"/>
    </row>
    <row r="3" spans="2:10" ht="26.25" hidden="1" customHeight="1">
      <c r="C3" s="146"/>
      <c r="D3" s="144"/>
      <c r="E3" s="145"/>
      <c r="F3" s="144"/>
      <c r="G3" s="144"/>
      <c r="H3" s="144"/>
      <c r="I3" s="144"/>
      <c r="J3" s="144"/>
    </row>
    <row r="4" spans="2:10" ht="26.25" hidden="1" customHeight="1">
      <c r="C4" s="1897" t="s">
        <v>1039</v>
      </c>
      <c r="D4" s="1897"/>
      <c r="E4" s="1897"/>
      <c r="F4" s="1897"/>
      <c r="G4" s="189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98" t="s">
        <v>1739</v>
      </c>
      <c r="D56" s="1898"/>
      <c r="E56" s="1898"/>
      <c r="F56" s="1898"/>
      <c r="G56" s="1898"/>
      <c r="H56" s="1898"/>
      <c r="I56" s="1898"/>
    </row>
    <row r="57" spans="3:13" ht="16.5" customHeight="1" thickBot="1">
      <c r="C57" s="1899" t="s">
        <v>1784</v>
      </c>
      <c r="D57" s="1900"/>
      <c r="E57" s="1900"/>
      <c r="F57" s="1900"/>
      <c r="G57" s="1900"/>
      <c r="H57" s="1900"/>
      <c r="I57" s="1900"/>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01" t="s">
        <v>1148</v>
      </c>
      <c r="C4" s="1901"/>
      <c r="D4" s="1901"/>
      <c r="E4" s="1901"/>
      <c r="F4" s="1901"/>
      <c r="G4" s="1901"/>
      <c r="H4" s="1901"/>
      <c r="I4" s="1901"/>
      <c r="J4" s="1901"/>
      <c r="K4" s="1901"/>
      <c r="L4" s="1901"/>
    </row>
    <row r="5" spans="2:12" ht="15.75">
      <c r="C5" s="247"/>
      <c r="D5" s="248"/>
      <c r="E5" s="248"/>
      <c r="F5" s="248"/>
      <c r="G5" s="248"/>
      <c r="H5" s="248"/>
      <c r="I5" s="248"/>
      <c r="J5" s="248"/>
      <c r="K5" s="248"/>
      <c r="L5" s="248"/>
    </row>
    <row r="6" spans="2:12" ht="15.75">
      <c r="C6" s="1904" t="s">
        <v>1039</v>
      </c>
      <c r="D6" s="1904"/>
      <c r="E6" s="1904"/>
      <c r="F6" s="1904"/>
      <c r="G6" s="1904"/>
      <c r="H6" s="1904"/>
      <c r="I6" s="190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2" t="s">
        <v>88</v>
      </c>
      <c r="E9" s="1903"/>
      <c r="F9" s="1902" t="s">
        <v>96</v>
      </c>
      <c r="G9" s="1903"/>
      <c r="H9" s="1902" t="s">
        <v>97</v>
      </c>
      <c r="I9" s="1903"/>
      <c r="J9" s="1902" t="s">
        <v>98</v>
      </c>
      <c r="K9" s="190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08" t="s">
        <v>1133</v>
      </c>
      <c r="B1" s="1908"/>
      <c r="C1" s="1908"/>
      <c r="D1" s="1908"/>
      <c r="E1" s="1908"/>
      <c r="F1" s="1908"/>
      <c r="G1" s="1908"/>
      <c r="H1" s="1908"/>
      <c r="I1" s="1908"/>
      <c r="J1" s="1908"/>
      <c r="K1" s="1908"/>
    </row>
    <row r="2" spans="1:12" ht="12.75" customHeight="1">
      <c r="A2" s="679"/>
      <c r="B2" s="680"/>
      <c r="C2" s="680"/>
      <c r="D2" s="680"/>
      <c r="E2" s="680"/>
    </row>
    <row r="3" spans="1:12" ht="12.75" customHeight="1">
      <c r="A3" s="1908" t="s">
        <v>1039</v>
      </c>
      <c r="B3" s="1908"/>
      <c r="C3" s="1908"/>
      <c r="D3" s="1908"/>
      <c r="E3" s="1908"/>
      <c r="F3" s="1908"/>
      <c r="G3" s="1908"/>
      <c r="H3" s="1908"/>
      <c r="I3" s="1908"/>
      <c r="J3" s="1908"/>
      <c r="K3" s="190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5" t="s">
        <v>188</v>
      </c>
      <c r="G7" s="1906"/>
      <c r="H7" s="190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09" t="s">
        <v>1740</v>
      </c>
      <c r="D2" s="1909"/>
      <c r="E2" s="1909"/>
      <c r="F2" s="1909"/>
      <c r="G2" s="1909"/>
      <c r="H2" s="1909"/>
      <c r="I2" s="1909"/>
    </row>
    <row r="3" spans="3:9" ht="15.75" customHeight="1" thickBot="1">
      <c r="C3" s="1910" t="s">
        <v>1785</v>
      </c>
      <c r="D3" s="1911"/>
      <c r="E3" s="1911"/>
      <c r="F3" s="1911"/>
      <c r="G3" s="1911"/>
      <c r="H3" s="1911"/>
      <c r="I3" s="1911"/>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12" t="s">
        <v>1741</v>
      </c>
      <c r="C1" s="1912"/>
      <c r="D1" s="1912"/>
      <c r="E1" s="1912"/>
      <c r="F1" s="1912"/>
      <c r="G1" s="1019"/>
    </row>
    <row r="2" spans="2:7">
      <c r="B2" s="1913" t="s">
        <v>1359</v>
      </c>
      <c r="C2" s="1913"/>
      <c r="D2" s="1913"/>
      <c r="E2" s="1913"/>
      <c r="F2" s="1913"/>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0"/>
  <sheetViews>
    <sheetView showGridLines="0" tabSelected="1" topLeftCell="D4" zoomScale="85" zoomScaleNormal="60" zoomScaleSheetLayoutView="85" workbookViewId="0">
      <pane xSplit="1" ySplit="11" topLeftCell="E139" activePane="bottomRight" state="frozen"/>
      <selection activeCell="D4" sqref="D4"/>
      <selection pane="topRight" activeCell="E4" sqref="E4"/>
      <selection pane="bottomLeft" activeCell="D15" sqref="D15"/>
      <selection pane="bottomRight" activeCell="M164" sqref="M164"/>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44140625" style="1075" customWidth="1"/>
    <col min="7" max="7" width="12.21875" style="1075" customWidth="1"/>
    <col min="8" max="8" width="14.33203125" style="1077" customWidth="1"/>
    <col min="9" max="9" width="14.109375" style="1075" customWidth="1"/>
    <col min="10" max="11" width="11.88671875" style="1075" customWidth="1"/>
    <col min="12" max="12" width="11.44140625" style="1077" bestFit="1" customWidth="1"/>
    <col min="13" max="13" width="12.109375" style="1075" bestFit="1" customWidth="1"/>
    <col min="14" max="14" width="14.88671875" style="1075" customWidth="1"/>
    <col min="15" max="15" width="13.3320312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88671875" style="1077" customWidth="1"/>
    <col min="22" max="22" width="14.6640625" style="1075" customWidth="1"/>
    <col min="23" max="23" width="18.88671875" style="1078" customWidth="1"/>
    <col min="24" max="24" width="15.33203125" style="1075" customWidth="1"/>
    <col min="25" max="16384" width="8.88671875" style="1075"/>
  </cols>
  <sheetData>
    <row r="4" spans="4:25" ht="15.75">
      <c r="D4" s="1810" t="s">
        <v>1727</v>
      </c>
      <c r="E4" s="1810"/>
      <c r="F4" s="1810"/>
      <c r="G4" s="1810"/>
      <c r="H4" s="1810"/>
      <c r="I4" s="1810"/>
      <c r="J4" s="1810"/>
      <c r="K4" s="1810"/>
      <c r="L4" s="1810"/>
      <c r="M4" s="1810"/>
      <c r="N4" s="1810"/>
      <c r="O4" s="1810"/>
      <c r="P4" s="1810"/>
      <c r="Q4" s="1810"/>
      <c r="R4" s="1810"/>
      <c r="S4" s="1810"/>
      <c r="T4" s="1810"/>
      <c r="U4" s="1810"/>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11" t="s">
        <v>38</v>
      </c>
      <c r="F9" s="1812"/>
      <c r="G9" s="1812"/>
      <c r="H9" s="1812"/>
      <c r="I9" s="1812"/>
      <c r="J9" s="1812"/>
      <c r="K9" s="1812"/>
      <c r="L9" s="1813"/>
      <c r="M9" s="1092"/>
      <c r="O9" s="1811" t="s">
        <v>1166</v>
      </c>
      <c r="P9" s="1812"/>
      <c r="Q9" s="1813"/>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914"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346">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346">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346">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f>('[47]Input Comm Assets and Liabiliti'!LK155-'[47]Input Comm Assets and Liabiliti'!LV155-'[47]Input Comm Assets and Liabiliti'!LT155-'[47]Input Comm Assets and Liabiliti'!LZ155-'[47]Input Comm Assets and Liabiliti'!MB155)/1000000</f>
        <v>76315.975229616495</v>
      </c>
      <c r="F167" s="1476">
        <f>('[47]Input Comm Assets and Liabiliti'!MG155-'[47]Input Comm Assets and Liabiliti'!MP155-'[47]Input Comm Assets and Liabiliti'!MR155-'[47]Input Comm Assets and Liabiliti'!MV155-'[47]Input Comm Assets and Liabiliti'!MX155)/1000000</f>
        <v>2650.1862255916767</v>
      </c>
      <c r="G167" s="1476">
        <f>('[47]Input Comm Assets and Liabiliti'!NC155-'[47]Input Comm Assets and Liabiliti'!NL155-'[47]Input Comm Assets and Liabiliti'!NN155-'[47]Input Comm Assets and Liabiliti'!NR155-'[47]Input Comm Assets and Liabiliti'!NT155+'[47]Input Comm Assets and Liabiliti'!NY155)/1000000</f>
        <v>10700.939524335578</v>
      </c>
      <c r="H167" s="1346">
        <f t="shared" ref="H167" si="0">+G167+F167+E167</f>
        <v>89667.100979543757</v>
      </c>
      <c r="I167" s="1477">
        <f>('[47]Input Comm Assets and Liabiliti'!LT155+'[47]Input Comm Assets and Liabiliti'!LZ155+'[47]Input Comm Assets and Liabiliti'!MP155+'[47]Input Comm Assets and Liabiliti'!MV155+'[47]Input Comm Assets and Liabiliti'!NR155+'[47]Input Comm Assets and Liabiliti'!NL155)/1000000</f>
        <v>502.920057538538</v>
      </c>
      <c r="J167" s="1476">
        <f>('[47]Input Comm Assets and Liabiliti'!NN155+'[47]Input Comm Assets and Liabiliti'!NT155+'[47]Input Comm Assets and Liabiliti'!MX155+'[47]Input Comm Assets and Liabiliti'!MR155+'[47]Input Comm Assets and Liabiliti'!MB155+'[47]Input Comm Assets and Liabiliti'!LV155)/1000000</f>
        <v>12992.278790420443</v>
      </c>
      <c r="K167" s="1477">
        <f t="shared" ref="K167" si="1">J167+I167+H167</f>
        <v>103162.29982750273</v>
      </c>
      <c r="L167" s="1477">
        <f>('[47]Input Comm Assets and Liabiliti'!LP155+'[47]Input Comm Assets and Liabiliti'!LQ155+'[47]Input Comm Assets and Liabiliti'!MA155+'[47]Input Comm Assets and Liabiliti'!MC155+'[47]Input Comm Assets and Liabiliti'!MD155+'[47]Input Comm Assets and Liabiliti'!ME155+'[47]Input Comm Assets and Liabiliti'!ML155+'[47]Input Comm Assets and Liabiliti'!MM155+'[47]Input Comm Assets and Liabiliti'!MW155+'[47]Input Comm Assets and Liabiliti'!MY155+'[47]Input Comm Assets and Liabiliti'!MZ155+'[47]Input Comm Assets and Liabiliti'!NA155+'[47]Input Comm Assets and Liabiliti'!NB155+'[47]Input Comm Assets and Liabiliti'!NH155+'[47]Input Comm Assets and Liabiliti'!NI155+'[47]Input Comm Assets and Liabiliti'!NS155+'[47]Input Comm Assets and Liabiliti'!NU155+'[47]Input Comm Assets and Liabiliti'!NV155+'[47]Input Comm Assets and Liabiliti'!NW155+'[47]Input Comm Assets and Liabiliti'!NX155)/1000000</f>
        <v>75901.722631541721</v>
      </c>
      <c r="M167" s="1476">
        <f>'[47]Input Comm Assets and Liabiliti'!RC155/1000</f>
        <v>0</v>
      </c>
      <c r="N167" s="1476">
        <f>'[47]Input Comm Assets and Liabiliti'!QC155/1000000</f>
        <v>14547.664502680571</v>
      </c>
      <c r="O167" s="1476">
        <f>'[47]Input Comm Assets and Liabiliti'!OU155/1000000</f>
        <v>48.394169364521893</v>
      </c>
      <c r="P167" s="1476">
        <f>'[47]Input Comm Assets and Liabiliti'!PE155/1000000</f>
        <v>1567.0910750907094</v>
      </c>
      <c r="Q167" s="1476">
        <f>'[47]Input Comm Assets and Liabiliti'!PQ155/1000000</f>
        <v>291.68371874510706</v>
      </c>
      <c r="R167" s="1476">
        <f>'[47]Input Comm Assets and Liabiliti'!TT155/1000000</f>
        <v>36436.896512179177</v>
      </c>
      <c r="S167" s="1476">
        <f>'[47]Input Comm Assets and Liabiliti'!SC155/1000000</f>
        <v>9054.8017376052994</v>
      </c>
      <c r="T167" s="1476">
        <f>('[47]Input Comm Assets and Liabiliti'!TE155+'[47]Input Comm Assets and Liabiliti'!RK155+'[47]Input Comm Assets and Liabiliti'!PY155)/1000000</f>
        <v>13460.069318550288</v>
      </c>
      <c r="U167" s="1478">
        <f t="shared" ref="U167" si="2">+T167+S167+R167+P167+O167+N167+K167+M167+Q167</f>
        <v>178568.9008617184</v>
      </c>
      <c r="V167" s="1100"/>
      <c r="W167" s="1105">
        <f>U167-'[47]Table 3 Comm Assets '!W164</f>
        <v>-1.826469087973237E-6</v>
      </c>
      <c r="X167" s="1783"/>
    </row>
    <row r="168" spans="4:24" ht="17.25" thickBot="1">
      <c r="D168" s="1790"/>
      <c r="E168" s="1791"/>
      <c r="F168" s="1788"/>
      <c r="G168" s="1788"/>
      <c r="H168" s="1788"/>
      <c r="I168" s="1792"/>
      <c r="J168" s="1789"/>
      <c r="K168" s="1789"/>
      <c r="L168" s="1788"/>
      <c r="M168" s="1789"/>
      <c r="N168" s="1788"/>
      <c r="O168" s="1788"/>
      <c r="P168" s="1788"/>
      <c r="Q168" s="1788"/>
      <c r="R168" s="1788"/>
      <c r="S168" s="1788"/>
      <c r="T168" s="1788"/>
      <c r="U168" s="1788"/>
      <c r="V168" s="1795"/>
      <c r="W168" s="1796"/>
    </row>
    <row r="169" spans="4:24">
      <c r="D169" s="1785"/>
      <c r="E169" s="1133"/>
      <c r="F169" s="1133"/>
      <c r="G169" s="1133"/>
      <c r="H169" s="1132"/>
      <c r="I169" s="1133"/>
      <c r="J169" s="1133"/>
      <c r="K169" s="1133"/>
      <c r="L169" s="1497"/>
      <c r="M169" s="1497"/>
      <c r="N169" s="1497"/>
      <c r="O169" s="1497"/>
      <c r="P169" s="1497"/>
      <c r="Q169" s="1497"/>
      <c r="R169" s="1497"/>
      <c r="S169" s="1497"/>
      <c r="T169" s="1497"/>
      <c r="U169" s="1497"/>
      <c r="V169" s="1100"/>
      <c r="W169" s="1787"/>
    </row>
    <row r="170" spans="4:24" ht="15.75">
      <c r="D170" s="1428" t="s">
        <v>1793</v>
      </c>
      <c r="E170" s="926"/>
      <c r="F170" s="926"/>
    </row>
  </sheetData>
  <customSheetViews>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24285F83-D729-4702-8274-685E53CE4A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